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activeTab="1"/>
  </bookViews>
  <sheets>
    <sheet name="Planilha1" sheetId="1" r:id="rId1"/>
    <sheet name="Planilha1_2" sheetId="2" r:id="rId2"/>
  </sheets>
  <calcPr calcId="145621"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Q30" i="2" l="1"/>
  <c r="R30" i="2" s="1"/>
  <c r="O30" i="2"/>
  <c r="P30" i="2" s="1"/>
  <c r="M30" i="2"/>
  <c r="N30" i="2" s="1"/>
  <c r="K30" i="2"/>
  <c r="L30" i="2" s="1"/>
  <c r="J30" i="2"/>
  <c r="G30" i="2"/>
  <c r="H30" i="2" s="1"/>
  <c r="F30" i="2"/>
  <c r="E30" i="2"/>
  <c r="S30" i="2" s="1"/>
  <c r="D30" i="2"/>
  <c r="C30" i="2"/>
  <c r="Q29" i="2"/>
  <c r="O29" i="2"/>
  <c r="M29" i="2"/>
  <c r="K29" i="2"/>
  <c r="I29" i="2"/>
  <c r="G29" i="2"/>
  <c r="F29" i="2"/>
  <c r="R29" i="2" s="1"/>
  <c r="E29" i="2"/>
  <c r="S29" i="2" s="1"/>
  <c r="D29" i="2"/>
  <c r="C29" i="2"/>
  <c r="Q28" i="2"/>
  <c r="R28" i="2" s="1"/>
  <c r="O28" i="2"/>
  <c r="P28" i="2" s="1"/>
  <c r="M28" i="2"/>
  <c r="N28" i="2" s="1"/>
  <c r="K28" i="2"/>
  <c r="L28" i="2" s="1"/>
  <c r="I28" i="2"/>
  <c r="J28" i="2" s="1"/>
  <c r="G28" i="2"/>
  <c r="H28" i="2" s="1"/>
  <c r="F28" i="2"/>
  <c r="E28" i="2"/>
  <c r="S28" i="2" s="1"/>
  <c r="D28" i="2"/>
  <c r="C28" i="2"/>
  <c r="Q27" i="2"/>
  <c r="O27" i="2"/>
  <c r="M27" i="2"/>
  <c r="K27" i="2"/>
  <c r="I27" i="2"/>
  <c r="G27" i="2"/>
  <c r="F27" i="2"/>
  <c r="R27" i="2" s="1"/>
  <c r="E27" i="2"/>
  <c r="S27" i="2" s="1"/>
  <c r="D27" i="2"/>
  <c r="C27" i="2"/>
  <c r="Q26" i="2"/>
  <c r="R26" i="2" s="1"/>
  <c r="O26" i="2"/>
  <c r="P26" i="2" s="1"/>
  <c r="M26" i="2"/>
  <c r="N26" i="2" s="1"/>
  <c r="K26" i="2"/>
  <c r="L26" i="2" s="1"/>
  <c r="I26" i="2"/>
  <c r="J26" i="2" s="1"/>
  <c r="G26" i="2"/>
  <c r="H26" i="2" s="1"/>
  <c r="F26" i="2"/>
  <c r="E26" i="2"/>
  <c r="S26" i="2" s="1"/>
  <c r="D26" i="2"/>
  <c r="C26" i="2"/>
  <c r="Q25" i="2"/>
  <c r="O25" i="2"/>
  <c r="M25" i="2"/>
  <c r="K25" i="2"/>
  <c r="I25" i="2"/>
  <c r="G25" i="2"/>
  <c r="F25" i="2"/>
  <c r="R25" i="2" s="1"/>
  <c r="E25" i="2"/>
  <c r="S25" i="2" s="1"/>
  <c r="D25" i="2"/>
  <c r="C25" i="2"/>
  <c r="Q24" i="2"/>
  <c r="R24" i="2" s="1"/>
  <c r="O24" i="2"/>
  <c r="P24" i="2" s="1"/>
  <c r="M24" i="2"/>
  <c r="N24" i="2" s="1"/>
  <c r="K24" i="2"/>
  <c r="L24" i="2" s="1"/>
  <c r="I24" i="2"/>
  <c r="J24" i="2" s="1"/>
  <c r="G24" i="2"/>
  <c r="H24" i="2" s="1"/>
  <c r="F24" i="2"/>
  <c r="E24" i="2"/>
  <c r="S24" i="2" s="1"/>
  <c r="D24" i="2"/>
  <c r="C24" i="2"/>
  <c r="Q23" i="2"/>
  <c r="O23" i="2"/>
  <c r="M23" i="2"/>
  <c r="K23" i="2"/>
  <c r="I23" i="2"/>
  <c r="G23" i="2"/>
  <c r="F23" i="2"/>
  <c r="R23" i="2" s="1"/>
  <c r="E23" i="2"/>
  <c r="S23" i="2" s="1"/>
  <c r="D23" i="2"/>
  <c r="C23" i="2"/>
  <c r="Q22" i="2"/>
  <c r="O22" i="2"/>
  <c r="M22" i="2"/>
  <c r="K22" i="2"/>
  <c r="I22" i="2"/>
  <c r="G22" i="2"/>
  <c r="F22" i="2"/>
  <c r="E22" i="2"/>
  <c r="D22" i="2"/>
  <c r="C22" i="2"/>
  <c r="Q21" i="2"/>
  <c r="O21" i="2"/>
  <c r="M21" i="2"/>
  <c r="K21" i="2"/>
  <c r="I21" i="2"/>
  <c r="G21" i="2"/>
  <c r="F21" i="2"/>
  <c r="R21" i="2" s="1"/>
  <c r="E21" i="2"/>
  <c r="S21" i="2" s="1"/>
  <c r="D21" i="2"/>
  <c r="C21" i="2"/>
  <c r="Q20" i="2"/>
  <c r="O20" i="2"/>
  <c r="M20" i="2"/>
  <c r="K20" i="2"/>
  <c r="I20" i="2"/>
  <c r="G20" i="2"/>
  <c r="F20" i="2"/>
  <c r="R20" i="2" s="1"/>
  <c r="E20" i="2"/>
  <c r="S20" i="2" s="1"/>
  <c r="D20" i="2"/>
  <c r="C20" i="2"/>
  <c r="Q19" i="2"/>
  <c r="R19" i="2" s="1"/>
  <c r="O19" i="2"/>
  <c r="P19" i="2" s="1"/>
  <c r="M19" i="2"/>
  <c r="N19" i="2" s="1"/>
  <c r="K19" i="2"/>
  <c r="L19" i="2" s="1"/>
  <c r="I19" i="2"/>
  <c r="J19" i="2" s="1"/>
  <c r="G19" i="2"/>
  <c r="H19" i="2" s="1"/>
  <c r="F19" i="2"/>
  <c r="E19" i="2"/>
  <c r="S19" i="2" s="1"/>
  <c r="D19" i="2"/>
  <c r="C19" i="2"/>
  <c r="Q18" i="2"/>
  <c r="O18" i="2"/>
  <c r="M18" i="2"/>
  <c r="K18" i="2"/>
  <c r="I18" i="2"/>
  <c r="G18" i="2"/>
  <c r="F18" i="2"/>
  <c r="R18" i="2" s="1"/>
  <c r="E18" i="2"/>
  <c r="S18" i="2" s="1"/>
  <c r="D18" i="2"/>
  <c r="C18" i="2"/>
  <c r="Q17" i="2"/>
  <c r="R17" i="2" s="1"/>
  <c r="O17" i="2"/>
  <c r="P17" i="2" s="1"/>
  <c r="M17" i="2"/>
  <c r="N17" i="2" s="1"/>
  <c r="K17" i="2"/>
  <c r="L17" i="2" s="1"/>
  <c r="I17" i="2"/>
  <c r="J17" i="2" s="1"/>
  <c r="G17" i="2"/>
  <c r="H17" i="2" s="1"/>
  <c r="F17" i="2"/>
  <c r="E17" i="2"/>
  <c r="S17" i="2" s="1"/>
  <c r="D17" i="2"/>
  <c r="C17" i="2"/>
  <c r="Q16" i="2"/>
  <c r="O16" i="2"/>
  <c r="M16" i="2"/>
  <c r="K16" i="2"/>
  <c r="I16" i="2"/>
  <c r="G16" i="2"/>
  <c r="F16" i="2"/>
  <c r="R16" i="2" s="1"/>
  <c r="E16" i="2"/>
  <c r="S16" i="2" s="1"/>
  <c r="D16" i="2"/>
  <c r="C16" i="2"/>
  <c r="Q15" i="2"/>
  <c r="R15" i="2" s="1"/>
  <c r="O15" i="2"/>
  <c r="P15" i="2" s="1"/>
  <c r="M15" i="2"/>
  <c r="N15" i="2" s="1"/>
  <c r="K15" i="2"/>
  <c r="L15" i="2" s="1"/>
  <c r="I15" i="2"/>
  <c r="J15" i="2" s="1"/>
  <c r="G15" i="2"/>
  <c r="H15" i="2" s="1"/>
  <c r="F15" i="2"/>
  <c r="E15" i="2"/>
  <c r="S15" i="2" s="1"/>
  <c r="D15" i="2"/>
  <c r="C15" i="2"/>
  <c r="Q14" i="2"/>
  <c r="O14" i="2"/>
  <c r="M14" i="2"/>
  <c r="K14" i="2"/>
  <c r="I14" i="2"/>
  <c r="G14" i="2"/>
  <c r="F14" i="2"/>
  <c r="R14" i="2" s="1"/>
  <c r="E14" i="2"/>
  <c r="S14" i="2" s="1"/>
  <c r="D14" i="2"/>
  <c r="C14" i="2"/>
  <c r="Q13" i="2"/>
  <c r="O13" i="2"/>
  <c r="M13" i="2"/>
  <c r="K13" i="2"/>
  <c r="I13" i="2"/>
  <c r="G13" i="2"/>
  <c r="F13" i="2"/>
  <c r="E13" i="2"/>
  <c r="D13" i="2"/>
  <c r="C13" i="2"/>
  <c r="Q12" i="2"/>
  <c r="O12" i="2"/>
  <c r="M12" i="2"/>
  <c r="K12" i="2"/>
  <c r="I12" i="2"/>
  <c r="G12" i="2"/>
  <c r="F12" i="2"/>
  <c r="R12" i="2" s="1"/>
  <c r="E12" i="2"/>
  <c r="S12" i="2" s="1"/>
  <c r="D12" i="2"/>
  <c r="C12" i="2"/>
  <c r="Q11" i="2"/>
  <c r="R11" i="2" s="1"/>
  <c r="O11" i="2"/>
  <c r="P11" i="2" s="1"/>
  <c r="M11" i="2"/>
  <c r="N11" i="2" s="1"/>
  <c r="K11" i="2"/>
  <c r="L11" i="2" s="1"/>
  <c r="I11" i="2"/>
  <c r="J11" i="2" s="1"/>
  <c r="G11" i="2"/>
  <c r="H11" i="2" s="1"/>
  <c r="F11" i="2"/>
  <c r="E11" i="2"/>
  <c r="S11" i="2" s="1"/>
  <c r="D11" i="2"/>
  <c r="C11" i="2"/>
  <c r="R10" i="2"/>
  <c r="Q10" i="2"/>
  <c r="P10" i="2"/>
  <c r="O10" i="2"/>
  <c r="N10" i="2"/>
  <c r="M10" i="2"/>
  <c r="L10" i="2"/>
  <c r="K10" i="2"/>
  <c r="J10" i="2"/>
  <c r="I10" i="2"/>
  <c r="H10" i="2"/>
  <c r="G10" i="2"/>
  <c r="D21" i="1"/>
  <c r="L21" i="1" s="1"/>
  <c r="D20" i="1"/>
  <c r="L20" i="1" s="1"/>
  <c r="D19" i="1"/>
  <c r="L19" i="1" s="1"/>
  <c r="D18" i="1"/>
  <c r="L18" i="1" s="1"/>
  <c r="D17" i="1"/>
  <c r="L17" i="1" s="1"/>
  <c r="D16" i="1"/>
  <c r="L16" i="1" s="1"/>
  <c r="D15" i="1"/>
  <c r="L15" i="1" s="1"/>
  <c r="D14" i="1"/>
  <c r="L14" i="1" s="1"/>
  <c r="D13" i="1"/>
  <c r="L13" i="1" s="1"/>
  <c r="D12" i="1"/>
  <c r="L12" i="1" s="1"/>
  <c r="D11" i="1"/>
  <c r="L11" i="1" s="1"/>
  <c r="D10" i="1"/>
  <c r="L10" i="1" s="1"/>
  <c r="D9" i="1"/>
  <c r="L9" i="1" s="1"/>
  <c r="D8" i="1"/>
  <c r="L8" i="1" s="1"/>
  <c r="D7" i="1"/>
  <c r="L7" i="1" s="1"/>
  <c r="D6" i="1"/>
  <c r="L6" i="1" s="1"/>
  <c r="D5" i="1"/>
  <c r="L5" i="1" s="1"/>
  <c r="D4" i="1"/>
  <c r="L4" i="1" s="1"/>
  <c r="D3" i="1"/>
  <c r="L3" i="1" s="1"/>
  <c r="D2" i="1"/>
  <c r="L2" i="1" s="1"/>
  <c r="S22" i="2" l="1"/>
  <c r="H22" i="2"/>
  <c r="L22" i="2"/>
  <c r="P22" i="2"/>
  <c r="J22" i="2"/>
  <c r="N22" i="2"/>
  <c r="R22" i="2"/>
  <c r="S13" i="2"/>
  <c r="S31" i="2" s="1"/>
  <c r="H13" i="2"/>
  <c r="L13" i="2"/>
  <c r="P13" i="2"/>
  <c r="R31" i="2"/>
  <c r="J13" i="2"/>
  <c r="N13" i="2"/>
  <c r="R13" i="2"/>
  <c r="H21" i="2"/>
  <c r="J21" i="2"/>
  <c r="L21" i="2"/>
  <c r="N21" i="2"/>
  <c r="P21" i="2"/>
  <c r="H23" i="2"/>
  <c r="J23" i="2"/>
  <c r="L23" i="2"/>
  <c r="N23" i="2"/>
  <c r="P23" i="2"/>
  <c r="H25" i="2"/>
  <c r="J25" i="2"/>
  <c r="L25" i="2"/>
  <c r="N25" i="2"/>
  <c r="P25" i="2"/>
  <c r="H27" i="2"/>
  <c r="J27" i="2"/>
  <c r="L27" i="2"/>
  <c r="N27" i="2"/>
  <c r="P27" i="2"/>
  <c r="H29" i="2"/>
  <c r="J29" i="2"/>
  <c r="L29" i="2"/>
  <c r="N29" i="2"/>
  <c r="P29" i="2"/>
  <c r="H12" i="2"/>
  <c r="H31" i="2" s="1"/>
  <c r="J12" i="2"/>
  <c r="J31" i="2" s="1"/>
  <c r="L12" i="2"/>
  <c r="L31" i="2" s="1"/>
  <c r="N12" i="2"/>
  <c r="N31" i="2" s="1"/>
  <c r="P12" i="2"/>
  <c r="P31" i="2" s="1"/>
  <c r="H14" i="2"/>
  <c r="J14" i="2"/>
  <c r="L14" i="2"/>
  <c r="N14" i="2"/>
  <c r="P14" i="2"/>
  <c r="H16" i="2"/>
  <c r="J16" i="2"/>
  <c r="L16" i="2"/>
  <c r="N16" i="2"/>
  <c r="P16" i="2"/>
  <c r="H18" i="2"/>
  <c r="J18" i="2"/>
  <c r="L18" i="2"/>
  <c r="N18" i="2"/>
  <c r="P18" i="2"/>
  <c r="H20" i="2"/>
  <c r="J20" i="2"/>
  <c r="L20" i="2"/>
  <c r="N20" i="2"/>
  <c r="P20" i="2"/>
</calcChain>
</file>

<file path=xl/sharedStrings.xml><?xml version="1.0" encoding="utf-8"?>
<sst xmlns="http://schemas.openxmlformats.org/spreadsheetml/2006/main" count="60" uniqueCount="36">
  <si>
    <t>Item</t>
  </si>
  <si>
    <t>Descrição</t>
  </si>
  <si>
    <t>Unid.</t>
  </si>
  <si>
    <t>Quant. Total</t>
  </si>
  <si>
    <t>Valor Médio</t>
  </si>
  <si>
    <t>Gerenciador -Qtd. Campus Santa Rosa/RS – 158504</t>
  </si>
  <si>
    <t>Participante – Qtd. IFFar Campus Panambi – UASG 158505</t>
  </si>
  <si>
    <t>Participante – Qtd. IFFar Reitoria Santa Maria – UASG 158127</t>
  </si>
  <si>
    <t>Participante – Qtd. IFFar Campus Santo Ângelo – UASG 155081</t>
  </si>
  <si>
    <t>Participante  - IFFar – Campus Santo Augusto – Qtd. -  UASG 158266</t>
  </si>
  <si>
    <t>Participante  - IFFar – Campus Uruguaiana – Qtd. -  UASG 158503</t>
  </si>
  <si>
    <t>Valor Total</t>
  </si>
  <si>
    <t>Cabo para microfone, com comprimento entre 5 e 7 metros, balanceado, montado com conectores XLR macho e XLR fêmea (para ser compatível com os microfones e com a mesa de som), condutor e blindagem fabricado em liga de cobre OFHC (isento de oxigênio) blindagem de fita de alumínio e cobre trançado (ou melhor) com cobertura de PVC flexível (ou melhor).</t>
  </si>
  <si>
    <t>Unidade</t>
  </si>
  <si>
    <t>Cabo para instrumentos musicais com comprimento de 5 metros montados com conectores P10 (para ser compatível com os instrumentos) condutor e blindagem fabricado em liga de cobre OFHC (isento de oxigênio), blindagem de fita de alumínio e cobre trançado (ou melhor) com cobertura de PVC flexível (ou melhor) e revestimento têxtil.</t>
  </si>
  <si>
    <t xml:space="preserve">Encordoamento para guitarra nas medidas .009, .011, .016, .024, .032 e .042 com uma primeira corda (.009) extra, construídas em aço hexagonal banhado a níquel.
</t>
  </si>
  <si>
    <t>Encordoamento para violão aço nas medidas .010, .014, .022, .030, .040 e .050 com alma de aço e revestimento em bronze (admissível liga de bronze).</t>
  </si>
  <si>
    <t>Encordoamento para contra baixo elétrico quatro cordas nas medidas .040, .060, .075 .095 enroladas em aço banhado a níquel.</t>
  </si>
  <si>
    <t xml:space="preserve">Par de baquetas para tarola e/ou bateria no tamanho padrão 7a (leves), feitas com madeira apropriada para esta finalidade, não empenadas e com ponta de madeira. </t>
  </si>
  <si>
    <t>Par</t>
  </si>
  <si>
    <r>
      <rPr>
        <sz val="12"/>
        <color rgb="FF000000"/>
        <rFont val="Calibri"/>
        <family val="2"/>
        <charset val="1"/>
      </rPr>
      <t xml:space="preserve">Par de baquetas vassourinhas para Cajon/bateria com </t>
    </r>
    <r>
      <rPr>
        <i/>
        <sz val="12"/>
        <color rgb="FF000000"/>
        <rFont val="Calibri"/>
        <family val="2"/>
        <charset val="1"/>
      </rPr>
      <t>grip</t>
    </r>
    <r>
      <rPr>
        <sz val="12"/>
        <color rgb="FF000000"/>
        <rFont val="Calibri"/>
        <family val="2"/>
        <charset val="1"/>
      </rPr>
      <t xml:space="preserve"> emborrachado e cerdas em aço. </t>
    </r>
  </si>
  <si>
    <t xml:space="preserve">Cajón confeccionado em madeira MDF com espessura de 18mm a 20mm, com altura de 50cm a 55 cm, largura de 30cm a 40cm e profundidade de 40cm a 50 cm (medidas aproximadas), que suporte um adulto pesado sentado, que não tenha motivos e/ou desenhos de nenhuma natureza, com esteira interna, com proteção contra cupins e umidade. </t>
  </si>
  <si>
    <r>
      <rPr>
        <sz val="11"/>
        <color rgb="FF333333"/>
        <rFont val="Calibri"/>
        <family val="2"/>
        <charset val="1"/>
      </rPr>
      <t xml:space="preserve">Pedestal para microfone, tipo girafa, com base retrátil, fabricado em ferro, com pés emborrachados, com regulagem de ângulo, altura e distância do microfone, com altura mínima maior igual a 20 centímetros e altura máxima maior ou igual 220 centímetros do solo, de forma que possa ser usado para segurar um microfone dinâmico na captação de bumbo, combos de guitarra, pratos de bateria, </t>
    </r>
    <r>
      <rPr>
        <i/>
        <sz val="11"/>
        <color rgb="FF000000"/>
        <rFont val="Calibri"/>
        <family val="2"/>
        <charset val="1"/>
      </rPr>
      <t>over</t>
    </r>
    <r>
      <rPr>
        <sz val="11"/>
        <color rgb="FF000000"/>
        <rFont val="Calibri"/>
        <family val="2"/>
        <charset val="1"/>
      </rPr>
      <t xml:space="preserve"> de bateria e vocais. </t>
    </r>
  </si>
  <si>
    <t>Pedestal para partituras dobrável para transporte no seu estojo, com altura ajustável de forma que se possa ler sentado ou em pé, com base retrátil, com pés emborrachados, na cor preta, com capacidade de carga maior ou igual a 2 quilos.</t>
  </si>
  <si>
    <t xml:space="preserve">Caixa de PA Fullrange ativa.Caixa de PA Fullrange ativa para sonorização de palestras e apresentações artísticas de danças, bandas, solistas, trovadores, corais, apresentações cívicas, etc,  no ginásio e/ou no pátio e/ou no auditório do IFFar. A caixa de som deve contemplar as seguintes características: Sistema bi amplificado ou tri amplificado; Preferencialmente dois alto falantes de 15 polegadas; Possuir crossover (divisor de frequencias) interno; Circuito de limiter para proteção dos sonofletores e/ou driver(s) e/ou tweeter(s); Potência maior ou igual 500 Watts RMS (em sistemas bi amplificados ou tri amplificados a potência corresponde à amplificação das frequências baixas desde que a amplificação das demais faixas de frequência seja compatível; Distorção Harmônica Total menor ou igual a 0,20% (vinte centésimos por cento) medido em curva “A”; Resposta de frequência de menor igual a 50 Hertz a 18 Kilo Hertz com desvio máximo de 10 Decibeus. Nível de máximo pressão sonora (SPL) maior ou igual a 120dB a um/dois  metros do sonofletor; Relação sinal/ruído maior ou igual a 80dB; Classe de operação AB, sendo admissível classe de operação “D” para as frequências baixas em sistemas triamplificados; Formato retangular ou trapezoidal de forma que possa ser usado em pé, apoiado sobre as caixas de sub grave ou ainda em sistema fly; Construção em madeira MDF ou madeira compensado ou material com características físicas similares com espessura suficiente para suportar as vibrações características destes sistemas por um período prolongado; Proteção física dos transdutores (alto falantes e/ou drive(s) e/ou tweeter(s)) por meio de tela de aço e/ou ferro e/ou plástico com acabamento eletrostático e antiferrugem. Cobertura sonora horizontal maior ou igual a 90 graus; Cobertura sonora vertical maior ou igual a 60 graus; No mínimo uma entrada para microfone (conexão XLR balanceada) com impedância compatível com microfones dinâmicos, com controle de volume; Nó mínimo uma entrada de linha, com impedância compatível para entrada de linha, com controle de volume; Com controle de on/off (chave de ligar e desligar); Com saída de linha tipo conector quatro pinos ou três pinos para caixa passiva escrava; Se o equipamento necessitar de refrigeração forçada esta deve ser por ventilador (cooler) integrado ou por algum método de dissipação que já deve estar integrado ao equipamento, Com AC power por tomada de força bivolt (120-240, 60hz) com ou sem chave seletora, Com cabo de energia padrão NBR14136 (com aterramento); Com cabo de conexão maior igual a 10 metros com a caixa de PA fullrange escrava.
Unidade
</t>
  </si>
  <si>
    <t>Caixa de PA Fullrange passiva. Caixa de PA Fullrange passiva para sonorização de palestras e apresentações artísticas de danças, bandas, solistas, trovadores, corais, apresentações cívicas, etc,  no ginásio e/ou no pátio e/ou no auditório do IFFar. A caixa de som deve contemplar as seguintes características: Deve ser compatível com o item 01, ou seja, o equipamento deve ser fabricado para trabalhar em conjunto com o item 01, como caixa escrava.  Sistema passivo para ser alimentado pelo sistema bi amplificado ou tri amplificado da caixa ativa; Preferencialmente dois alto falantes de 15 polegadas;Possuir crossover (divisor de frequências) interno correspondentes às frequências da caixa ativa; Circuito de limiter para proteção dos sonofletores e/ou driver(s) e/ou tweeter(s); Potência maior ou igual 500 Watts RMS (em sistemas bi amplificados ou tri amplificados a potência corresponde à amplificação das frequências baixas desde que a amplificação das demais faixas de frequência seja compatível; Resposta de frequência de menor igual a 9símboloxxxx) 50 Hertz a 18 Kilo Hertz com desvio máximo de 10 Decibeus. Nível de máximo pressão sonora (SPL) maior ou igual a 120dB a um/dois metros do sonofletor; Relação sinal/ruído maior ou igual a 80dB; Formato retangular ou trapezoidal de forma que possa ser usado em pé, apoiado sobre as caixas de sub grave ou ainda em sistema fly; Construção em madeira MDF ou madeira compensado ou material com características físicas similares com espessura suficiente para suportar as vibrações características destes sistemas por um período prolongado; Proteção física dos transdutores (alto falantes e/ou drive(s) e/ou tweeter(s)) por meio de tela de aço e/ou ferro e/ou plástico com acabamento eletrostático e antiferrugem. Cobertura sonora horizontal maior ou igual a 90 graus; Cobertura sonora vertical maior ou igual a 60 graus; No mínimo uma entrada para receber o sinal da caixa master.</t>
  </si>
  <si>
    <t xml:space="preserve">Caixa de PA sub graves ativa. Caixa de PA sub graves ativa para sonorização de palestras e apresentações artísticas de danças, bandas, solistas, trovadores, corais, apresentações cívicas, etc,  no ginásio e/ou no pátio e/ou no auditório do IFFar. A caixa de som deve contemplar as seguintes características: Ser compatível com os itens 01 e 02, ou seja, ser fabricada para trabalhar em conjunto com os itens 01 e 02, de modo a suprir as frequências abaixo da capacidade de reprodução das caixas fullrange, estendendo a faixa de frequências para aumentar a percepção dos instrumentos graves como baixo e bumbo e ainda dar peso e punch às frequências graves de vozes masculinas e gravações sonoras e/ou efeitos usados em filmes e/ou audiovisuais. Demais características: Sistema amplificado; Preferencialmente um alto falante de 18 polegadas; Possuir crossover (divisor de frequências) interno; Circuito de limiter para proteção do(s) sonofletor(s); Potência maior ou igual 1000 Watts RMS; Distorção Harmônica Total menor ou igual a 0,20% (vinte centésimos por cento); Resposta de frequência de menor igual a (símbolo de menor ou igual) 40 Hertz a (símbolo de maior ou igual) 300 Hertz. Nível de máximo pressão sonora (SPL) maior ou igual a 130dB; Relação sinal/ruído maior ou igual a 80dB; Formato retangular ou trapezoidal ou quadrado ou outra forma de modo que possa ser usado em pé e servir de apoio para as caixas fullrange; Construção em madeira MDF ou madeira compensado ou material com características físicas similares com espessura suficiente para suportar as vibrações características destes sistemas por um período prolongado; Proteção física do(s) transdutor(s) por meio de tela de aço e/ou ferro e/ou plástico ou outro com acabamento eletrostático e antiferrugem; Com controle de on/off (chave de ligar e desligar); Com conexão para receber o sinal de áudio de linha tipo XLR; Com conexão 4 pinos ou 3 pinos  para caixa passiva escrava; Se o equipamento necessitar de refrigeração forçada esta deve ser por ventilador (cooler) integrado ou por algum método de dissipação que já deve estar integrado ao equipamento. Com AC power por tomada de força bivolt (120-240, 60hz) com ou sem chave seletora. Com cabo de energia padrão NBR14136 (com aterramento).Com cabo de conexão maior igual a 10 metros com a caixa de PA sub grave escrava. 
</t>
  </si>
  <si>
    <t>Caixa de PA sub graves passiva. Caixa de PA sub graves passiva para sonorização de palestras e apresentações artísticas de danças, bandas, solistas, trovadores, corais, apresentações cívicas, etc,  no ginásio e/ou no pátio e/ou no auditório do IFFar. A caixa de som deve contemplar as seguintes características:
Deve ser compatível com o item 03, ou seja, o equipamento deve ser fabricado para trabalhar em conjunto com o item 03, como caixa escrava. Ser ainda compatível com os itens 01 e 02, ou seja, ser fabricada para trabalhar em conjunto com os itens 01 e 02, de modo a suprir as frequências abaixo da capacidade de reprodução das caixas fullrange, estendendo a faixa de frequências para aumentar a percepção dos instrumentos graves como baixo e bumbo e ainda dar peso e punch às frequencias graves de vozes masculinas e gravações sonoras e/ou efeitos usados em filmes e/ou audiovisuais.
 Demais características: Preferencialmente um alto falante de 18 polegadas; Possuir crossover (divisor de frequencias) interno; Circuito de limiter para proteção do(s) sonofletor(s); Potência maior ou igual 1000 Watts RMS; Resposta de frequência de menor igual a (símbolo de menor ou igual) 40 Hertz a (símbolo de maior ou igual) 300 Hertz. Nível de máximo pressão sonora (SPL) maior ou igual a 130dB; Formato retangular ou trapezoidal ou quadrado ou outra forma de modo que possa ser usado em pé e servir de apoio para as caixas fullrange; Construção em madeira MDF ou madeira compensado ou material com características físicas similares com espessura suficiente para suportar as vibrações características destes sistemas por um período prolongado; Proteção física do(s) transdutor(s) por meio de tela de aço e/ou ferro e/ou plástico ou outro com acabamento eletrostático e anti ferrugem; Com conexão 4 pinos ou 3 pinos  para receber sinal de áudio da caixa master ativa;</t>
  </si>
  <si>
    <t xml:space="preserve">Caixa de monitor Fullrange ativa. Caixa de monitor Fullrange ativa para monitoramento de palco sonorização de palestras e apresentações artísticas de danças, bandas, solistas, trovadores, corais, apresentações cívicas, etc,  no ginásio e/ou no pátio e/ou no auditório do IFFar. A caixa de som deve contemplar as seguintes características:
 Sistema bi amplificado ou tri amplificado; Preferencialmente um alto falante de 12 polegadas e driver titanium; Possuir crossover (divisor de frequências) interno; Circuito de limiter para proteção dos sonofletores e/ou driver(s) e/ou tweeter(s); Potência maior ou igual 300 Watts RMS (em sistemas bi amplificados ou tri amplificados a potência corresponde à amplificação das frequências baixas desde que a amplificação das demais faixas de frequência seja compatível); Distorção Harmônica Total menor ou igual a 0,20% (vinte centésimos por cento) medido em curva “A”; Resposta de frequência menor igual a 100 Hertz e maior igual a 15KHz com desvio máximo de 10 decibels; Nível de máximo pressão sonora (SPL) maior ou igual a 120dB a um/dois  metros do sonofletor; Relação sinal/ruído maior ou igual a 80dB; Classe de operação AB; Formato monitor de palco; Construção em madeira MDF ou madeira compensado ou material com características físicas similares com espessura suficiente para suportar as vibrações características destes sistemas por um período prolongado; Proteção física dos transdutores (alto falantes e/ou drive(s) e/ou tweeter(s)) por meio de tela de aço e/ou ferro e/ou plástico com acabamento eletrostático e antiferrugem. Cobertura sonora horizontal maior ou igual a 60 graus; Cobertura sonora vertical maior ou igual a 60 graus; No mínimo uma entrada para microfone (conexão XLR balanceada) , com impedância compatível com microfones dinâmicos, com controle de volume; Nó mínimo uma entrada de linha, com impedância compatível para entrada de linha, com controle de volume; Com controle de on/off (chave de ligar e desligar); Com saída de linha tipo conector 3 ou 4 pinos para caixa passiva escrava; Se o equipamento necessitar de refrigeração forçada esta deve ser por ventilador (cooler) integrado ou por algum método de dissipação que já deve estar integrado ao equipamento, Com AC power por tomada de força bivolt (120-240, 60hz) com ou sem chave seletora, Com cabo de energia padrão NBR14136 (com aterramento).
</t>
  </si>
  <si>
    <t>Microfone dinâmico, microfone de mão, dinâmico de bobina móvel, padrão polar supercardióide, com resposta de frequências menos igual a 60Hz e maior igual a 13KHz, simétrico ao eixo e uniforme em sua faixa de frequência com tolerância de 5dB para mais ou para menos, de baixa impedância, com corpo em metal com pintura eletrostática, com globo de aço com filtro windscreem (antipuff), pesando entre 250 e 300 gramas.</t>
  </si>
  <si>
    <t>Bandeiras do Brasil, uso externo, em tecido de poliéster de alta resistência, com tarja branca, suporte para amarração, tamanho padronizado 1,13x1,61 m, Referência 2.5 P.</t>
  </si>
  <si>
    <t>Bandeiras do Rio Grande do Sul, uso externo, em tecido de poliéster de alta resistência, com tarja branca, suporte para amarração, tamanho padronizado 1,13x1,61 m, Referência 2.5 P.</t>
  </si>
  <si>
    <t>Bandeiras do Município, uso externo, em tecido de poliéster de alta resistência, com tarja branca, suporte para amarração, tamanho padronizado 1,13x1,61 m, Referência 2.5 P. Obs: Modelo das bandeiras disponibilizadas no anexo III do Edital.</t>
  </si>
  <si>
    <t>Bandeiras do Instituto Federal Farroupilha, uso externo, em tecido de poliéster de alta resistência, com tarja branca, suporte para amarração, tamanho padronizado 1,13x1,61 m, Referência 2.5 P. Obs: Poderão ocorrer solicitações para diferentes câmpus onde a variação na bandeira de um para outro difere apenas no nome do município. Obs: Modelo da bandeira disponibilizado no anexo III do Edital.</t>
  </si>
  <si>
    <t>Grupo</t>
  </si>
  <si>
    <t>ANEXO II – Disponibilização de descrições dos itens, quantitativos e valores inclusos pelo gestor e participantes do SRP 09.2017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</si>
</sst>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R$-416]\ #,##0.00;[Red]\-[$R$-416]\ #,##0.00"/>
  </numFmts>
  <fonts count="12" x14ac:knownFonts="1">
    <font>
      <sz val="11"/>
      <color rgb="FF333333"/>
      <name val="Calibri"/>
      <family val="2"/>
      <charset val="1"/>
    </font>
    <font>
      <sz val="12"/>
      <color rgb="FF000000"/>
      <name val="Calibri"/>
      <family val="2"/>
      <charset val="1"/>
    </font>
    <font>
      <b/>
      <sz val="10"/>
      <color rgb="FF000000"/>
      <name val="Calibri"/>
      <family val="2"/>
      <charset val="1"/>
    </font>
    <font>
      <b/>
      <sz val="11"/>
      <color rgb="FF333333"/>
      <name val="Arial"/>
      <family val="2"/>
      <charset val="1"/>
    </font>
    <font>
      <b/>
      <sz val="11"/>
      <color rgb="FF333333"/>
      <name val="Calibri"/>
      <family val="2"/>
      <charset val="1"/>
    </font>
    <font>
      <i/>
      <sz val="12"/>
      <color rgb="FF000000"/>
      <name val="Calibri"/>
      <family val="2"/>
      <charset val="1"/>
    </font>
    <font>
      <i/>
      <sz val="11"/>
      <color rgb="FF000000"/>
      <name val="Calibri"/>
      <family val="2"/>
      <charset val="1"/>
    </font>
    <font>
      <sz val="11"/>
      <color rgb="FF000000"/>
      <name val="Calibri"/>
      <family val="2"/>
      <charset val="1"/>
    </font>
    <font>
      <sz val="11"/>
      <color rgb="FF00000A"/>
      <name val="Calibri"/>
      <family val="2"/>
      <charset val="1"/>
    </font>
    <font>
      <b/>
      <sz val="18"/>
      <color rgb="FF333333"/>
      <name val="Arial"/>
      <family val="2"/>
      <charset val="1"/>
    </font>
    <font>
      <sz val="11"/>
      <color rgb="FF333333"/>
      <name val="Arial"/>
      <family val="2"/>
      <charset val="1"/>
    </font>
    <font>
      <sz val="14"/>
      <color rgb="FF000000"/>
      <name val="Calibri"/>
      <family val="2"/>
      <charset val="1"/>
    </font>
  </fonts>
  <fills count="6">
    <fill>
      <patternFill patternType="none"/>
    </fill>
    <fill>
      <patternFill patternType="gray125"/>
    </fill>
    <fill>
      <patternFill patternType="solid">
        <fgColor rgb="FFDDDDDD"/>
        <bgColor rgb="FFFFCCCC"/>
      </patternFill>
    </fill>
    <fill>
      <patternFill patternType="solid">
        <fgColor rgb="FFFFFFFF"/>
        <bgColor rgb="FFFFFFCC"/>
      </patternFill>
    </fill>
    <fill>
      <patternFill patternType="solid">
        <fgColor rgb="FFB2B2B2"/>
        <bgColor rgb="FF969696"/>
      </patternFill>
    </fill>
    <fill>
      <patternFill patternType="solid">
        <fgColor rgb="FFFFFF00"/>
        <bgColor rgb="FFFFFF00"/>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s>
  <cellStyleXfs count="2">
    <xf numFmtId="0" fontId="0" fillId="0" borderId="0"/>
    <xf numFmtId="0" fontId="2" fillId="2" borderId="0" applyBorder="0" applyProtection="0"/>
  </cellStyleXfs>
  <cellXfs count="29">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4" fillId="0" borderId="1" xfId="0" applyFont="1" applyBorder="1" applyAlignment="1">
      <alignment horizontal="center" vertical="center"/>
    </xf>
    <xf numFmtId="0" fontId="1" fillId="3" borderId="2" xfId="0" applyFont="1" applyFill="1" applyBorder="1" applyAlignment="1">
      <alignment horizontal="justify" wrapText="1"/>
    </xf>
    <xf numFmtId="0" fontId="1" fillId="3" borderId="2" xfId="0" applyFont="1" applyFill="1" applyBorder="1" applyAlignment="1">
      <alignment horizontal="center" vertical="center" wrapText="1"/>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1" fillId="0" borderId="2" xfId="0" applyFont="1" applyBorder="1" applyAlignment="1">
      <alignment horizontal="center" vertical="center"/>
    </xf>
    <xf numFmtId="0" fontId="0" fillId="3" borderId="2" xfId="0" applyFont="1" applyFill="1" applyBorder="1" applyAlignment="1">
      <alignment horizontal="justify" wrapText="1"/>
    </xf>
    <xf numFmtId="0" fontId="0" fillId="3" borderId="2" xfId="0" applyFont="1" applyFill="1" applyBorder="1" applyAlignment="1">
      <alignment horizontal="center" vertical="center" wrapText="1"/>
    </xf>
    <xf numFmtId="0" fontId="8" fillId="0" borderId="2" xfId="0" applyFont="1" applyBorder="1" applyAlignment="1">
      <alignment horizontal="justify" wrapText="1" readingOrder="1"/>
    </xf>
    <xf numFmtId="0" fontId="3" fillId="0" borderId="3" xfId="0" applyFont="1" applyBorder="1" applyAlignment="1">
      <alignment horizontal="center" vertical="center" wrapText="1"/>
    </xf>
    <xf numFmtId="0" fontId="0" fillId="0" borderId="3" xfId="0" applyBorder="1"/>
    <xf numFmtId="0" fontId="3" fillId="0" borderId="2" xfId="0" applyFont="1" applyBorder="1" applyAlignment="1">
      <alignment horizontal="center" vertical="center" wrapText="1"/>
    </xf>
    <xf numFmtId="0" fontId="3" fillId="4" borderId="2" xfId="0" applyFont="1" applyFill="1" applyBorder="1" applyAlignment="1">
      <alignment horizontal="center" vertical="center" textRotation="90" wrapText="1"/>
    </xf>
    <xf numFmtId="0" fontId="3" fillId="0" borderId="2" xfId="0" applyFont="1" applyBorder="1" applyAlignment="1">
      <alignment horizontal="center" vertical="center" textRotation="90" wrapText="1"/>
    </xf>
    <xf numFmtId="0" fontId="4" fillId="0" borderId="2" xfId="0" applyFont="1" applyBorder="1" applyAlignment="1">
      <alignment horizontal="center" vertical="center"/>
    </xf>
    <xf numFmtId="0" fontId="10" fillId="0" borderId="2" xfId="0" applyFont="1" applyBorder="1" applyAlignment="1">
      <alignment horizontal="justify" wrapText="1"/>
    </xf>
    <xf numFmtId="0" fontId="0" fillId="0" borderId="2" xfId="0" applyFont="1" applyBorder="1" applyAlignment="1">
      <alignment horizontal="center" vertical="center" wrapText="1"/>
    </xf>
    <xf numFmtId="0" fontId="0" fillId="0" borderId="2" xfId="0" applyBorder="1" applyAlignment="1">
      <alignment horizontal="center" vertical="center"/>
    </xf>
    <xf numFmtId="164" fontId="0" fillId="0" borderId="2" xfId="0" applyNumberFormat="1" applyBorder="1" applyAlignment="1">
      <alignment horizontal="center" vertical="center"/>
    </xf>
    <xf numFmtId="0" fontId="0" fillId="4" borderId="2" xfId="0" applyFill="1" applyBorder="1" applyAlignment="1">
      <alignment horizontal="center" vertical="center"/>
    </xf>
    <xf numFmtId="0" fontId="0" fillId="0" borderId="2" xfId="0" applyBorder="1"/>
    <xf numFmtId="164" fontId="11" fillId="5" borderId="2" xfId="0" applyNumberFormat="1" applyFont="1" applyFill="1" applyBorder="1"/>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2">
    <cellStyle name="Normal" xfId="0" builtinId="0"/>
    <cellStyle name="Texto Explicativo" xfId="1" builtinId="53" customBuiltin="1"/>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0A"/>
      <rgbColor rgb="FF996600"/>
      <rgbColor rgb="FF800080"/>
      <rgbColor rgb="FF008080"/>
      <rgbColor rgb="FFB2B2B2"/>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11</xdr:col>
      <xdr:colOff>540225</xdr:colOff>
      <xdr:row>0</xdr:row>
      <xdr:rowOff>99515</xdr:rowOff>
    </xdr:from>
    <xdr:to>
      <xdr:col>12</xdr:col>
      <xdr:colOff>49893</xdr:colOff>
      <xdr:row>5</xdr:row>
      <xdr:rowOff>148616</xdr:rowOff>
    </xdr:to>
    <xdr:pic>
      <xdr:nvPicPr>
        <xdr:cNvPr id="2" name="Figura 1"/>
        <xdr:cNvPicPr/>
      </xdr:nvPicPr>
      <xdr:blipFill>
        <a:blip xmlns:r="http://schemas.openxmlformats.org/officeDocument/2006/relationships" r:embed="rId1"/>
        <a:stretch/>
      </xdr:blipFill>
      <xdr:spPr>
        <a:xfrm>
          <a:off x="10577016" y="99515"/>
          <a:ext cx="789146" cy="831004"/>
        </a:xfrm>
        <a:prstGeom prst="rect">
          <a:avLst/>
        </a:prstGeom>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opLeftCell="A14" zoomScale="67" zoomScaleNormal="67" workbookViewId="0">
      <selection activeCell="E14" sqref="E14"/>
    </sheetView>
  </sheetViews>
  <sheetFormatPr defaultRowHeight="15" x14ac:dyDescent="0.25"/>
  <cols>
    <col min="1" max="1" width="8.7109375" customWidth="1"/>
    <col min="2" max="2" width="50.28515625" customWidth="1"/>
    <col min="3" max="4" width="8.7109375" customWidth="1"/>
    <col min="5" max="5" width="16.5703125" customWidth="1"/>
    <col min="6" max="6" width="6.5703125" customWidth="1"/>
    <col min="7" max="11" width="6.140625" customWidth="1"/>
    <col min="12" max="12" width="15.42578125" customWidth="1"/>
    <col min="13" max="1025" width="8.7109375" customWidth="1"/>
  </cols>
  <sheetData>
    <row r="1" spans="1:12" ht="372" x14ac:dyDescent="0.25">
      <c r="A1" s="1" t="s">
        <v>0</v>
      </c>
      <c r="B1" s="1" t="s">
        <v>1</v>
      </c>
      <c r="C1" s="1" t="s">
        <v>2</v>
      </c>
      <c r="D1" s="1" t="s">
        <v>3</v>
      </c>
      <c r="E1" s="1" t="s">
        <v>4</v>
      </c>
      <c r="F1" s="2" t="s">
        <v>5</v>
      </c>
      <c r="G1" s="2" t="s">
        <v>6</v>
      </c>
      <c r="H1" s="2" t="s">
        <v>7</v>
      </c>
      <c r="I1" s="2" t="s">
        <v>8</v>
      </c>
      <c r="J1" s="2" t="s">
        <v>9</v>
      </c>
      <c r="K1" s="2" t="s">
        <v>10</v>
      </c>
      <c r="L1" s="1" t="s">
        <v>11</v>
      </c>
    </row>
    <row r="2" spans="1:12" ht="126" x14ac:dyDescent="0.25">
      <c r="A2" s="3">
        <v>1</v>
      </c>
      <c r="B2" s="4" t="s">
        <v>12</v>
      </c>
      <c r="C2" s="5" t="s">
        <v>13</v>
      </c>
      <c r="D2" s="6">
        <f t="shared" ref="D2:D21" si="0">SUM(F2:K2)</f>
        <v>15</v>
      </c>
      <c r="E2" s="7">
        <v>59.33</v>
      </c>
      <c r="F2" s="8">
        <v>10</v>
      </c>
      <c r="G2" s="6"/>
      <c r="H2" s="6"/>
      <c r="I2" s="6">
        <v>4</v>
      </c>
      <c r="J2" s="6"/>
      <c r="K2" s="6">
        <v>1</v>
      </c>
      <c r="L2" s="7">
        <f t="shared" ref="L2:L21" si="1">D2*E2</f>
        <v>889.94999999999993</v>
      </c>
    </row>
    <row r="3" spans="1:12" ht="110.25" x14ac:dyDescent="0.25">
      <c r="A3" s="3">
        <v>2</v>
      </c>
      <c r="B3" s="4" t="s">
        <v>14</v>
      </c>
      <c r="C3" s="5" t="s">
        <v>13</v>
      </c>
      <c r="D3" s="6">
        <f t="shared" si="0"/>
        <v>11</v>
      </c>
      <c r="E3" s="7">
        <v>44.67</v>
      </c>
      <c r="F3" s="8">
        <v>6</v>
      </c>
      <c r="G3" s="6"/>
      <c r="H3" s="6"/>
      <c r="I3" s="6">
        <v>5</v>
      </c>
      <c r="J3" s="6"/>
      <c r="K3" s="6"/>
      <c r="L3" s="7">
        <f t="shared" si="1"/>
        <v>491.37</v>
      </c>
    </row>
    <row r="4" spans="1:12" ht="78.75" x14ac:dyDescent="0.25">
      <c r="A4" s="3">
        <v>3</v>
      </c>
      <c r="B4" s="4" t="s">
        <v>15</v>
      </c>
      <c r="C4" s="5" t="s">
        <v>13</v>
      </c>
      <c r="D4" s="6">
        <f t="shared" si="0"/>
        <v>8</v>
      </c>
      <c r="E4" s="7">
        <v>37.33</v>
      </c>
      <c r="F4" s="8">
        <v>8</v>
      </c>
      <c r="G4" s="6"/>
      <c r="H4" s="6"/>
      <c r="I4" s="6"/>
      <c r="J4" s="6"/>
      <c r="K4" s="6"/>
      <c r="L4" s="7">
        <f t="shared" si="1"/>
        <v>298.64</v>
      </c>
    </row>
    <row r="5" spans="1:12" ht="63" x14ac:dyDescent="0.25">
      <c r="A5" s="3">
        <v>4</v>
      </c>
      <c r="B5" s="4" t="s">
        <v>16</v>
      </c>
      <c r="C5" s="5" t="s">
        <v>13</v>
      </c>
      <c r="D5" s="6">
        <f t="shared" si="0"/>
        <v>12</v>
      </c>
      <c r="E5" s="7">
        <v>38</v>
      </c>
      <c r="F5" s="8">
        <v>12</v>
      </c>
      <c r="G5" s="6"/>
      <c r="H5" s="6"/>
      <c r="I5" s="6"/>
      <c r="J5" s="6"/>
      <c r="K5" s="6"/>
      <c r="L5" s="7">
        <f t="shared" si="1"/>
        <v>456</v>
      </c>
    </row>
    <row r="6" spans="1:12" ht="47.25" x14ac:dyDescent="0.25">
      <c r="A6" s="3">
        <v>5</v>
      </c>
      <c r="B6" s="4" t="s">
        <v>17</v>
      </c>
      <c r="C6" s="5" t="s">
        <v>13</v>
      </c>
      <c r="D6" s="6">
        <f t="shared" si="0"/>
        <v>2</v>
      </c>
      <c r="E6" s="7">
        <v>151.66999999999999</v>
      </c>
      <c r="F6" s="8">
        <v>2</v>
      </c>
      <c r="G6" s="6"/>
      <c r="H6" s="6"/>
      <c r="I6" s="6"/>
      <c r="J6" s="6"/>
      <c r="K6" s="6"/>
      <c r="L6" s="7">
        <f t="shared" si="1"/>
        <v>303.33999999999997</v>
      </c>
    </row>
    <row r="7" spans="1:12" ht="63" x14ac:dyDescent="0.25">
      <c r="A7" s="3">
        <v>6</v>
      </c>
      <c r="B7" s="4" t="s">
        <v>18</v>
      </c>
      <c r="C7" s="5" t="s">
        <v>19</v>
      </c>
      <c r="D7" s="6">
        <f t="shared" si="0"/>
        <v>6</v>
      </c>
      <c r="E7" s="7">
        <v>18.329999999999998</v>
      </c>
      <c r="F7" s="8">
        <v>6</v>
      </c>
      <c r="G7" s="6"/>
      <c r="H7" s="6"/>
      <c r="I7" s="6"/>
      <c r="J7" s="6"/>
      <c r="K7" s="6"/>
      <c r="L7" s="7">
        <f t="shared" si="1"/>
        <v>109.97999999999999</v>
      </c>
    </row>
    <row r="8" spans="1:12" ht="31.5" x14ac:dyDescent="0.25">
      <c r="A8" s="3">
        <v>7</v>
      </c>
      <c r="B8" s="4" t="s">
        <v>20</v>
      </c>
      <c r="C8" s="5" t="s">
        <v>19</v>
      </c>
      <c r="D8" s="6">
        <f t="shared" si="0"/>
        <v>2</v>
      </c>
      <c r="E8" s="7">
        <v>106</v>
      </c>
      <c r="F8" s="8">
        <v>2</v>
      </c>
      <c r="G8" s="6"/>
      <c r="H8" s="6"/>
      <c r="I8" s="6"/>
      <c r="J8" s="6"/>
      <c r="K8" s="6"/>
      <c r="L8" s="7">
        <f t="shared" si="1"/>
        <v>212</v>
      </c>
    </row>
    <row r="9" spans="1:12" ht="105" x14ac:dyDescent="0.25">
      <c r="A9" s="3">
        <v>8</v>
      </c>
      <c r="B9" s="9" t="s">
        <v>21</v>
      </c>
      <c r="C9" s="10" t="s">
        <v>13</v>
      </c>
      <c r="D9" s="6">
        <f t="shared" si="0"/>
        <v>2</v>
      </c>
      <c r="E9" s="7">
        <v>350</v>
      </c>
      <c r="F9" s="8">
        <v>2</v>
      </c>
      <c r="G9" s="6"/>
      <c r="H9" s="6"/>
      <c r="I9" s="6"/>
      <c r="J9" s="6"/>
      <c r="K9" s="6"/>
      <c r="L9" s="7">
        <f t="shared" si="1"/>
        <v>700</v>
      </c>
    </row>
    <row r="10" spans="1:12" ht="135" x14ac:dyDescent="0.25">
      <c r="A10" s="3">
        <v>9</v>
      </c>
      <c r="B10" s="9" t="s">
        <v>22</v>
      </c>
      <c r="C10" s="10" t="s">
        <v>13</v>
      </c>
      <c r="D10" s="6">
        <f t="shared" si="0"/>
        <v>12</v>
      </c>
      <c r="E10" s="7">
        <v>106.33</v>
      </c>
      <c r="F10" s="8">
        <v>10</v>
      </c>
      <c r="G10" s="6"/>
      <c r="H10" s="6"/>
      <c r="I10" s="6">
        <v>2</v>
      </c>
      <c r="J10" s="6"/>
      <c r="K10" s="6"/>
      <c r="L10" s="7">
        <f t="shared" si="1"/>
        <v>1275.96</v>
      </c>
    </row>
    <row r="11" spans="1:12" ht="75" x14ac:dyDescent="0.25">
      <c r="A11" s="3">
        <v>10</v>
      </c>
      <c r="B11" s="9" t="s">
        <v>23</v>
      </c>
      <c r="C11" s="10" t="s">
        <v>13</v>
      </c>
      <c r="D11" s="6">
        <f t="shared" si="0"/>
        <v>3</v>
      </c>
      <c r="E11" s="7">
        <v>73</v>
      </c>
      <c r="F11" s="8">
        <v>3</v>
      </c>
      <c r="G11" s="6"/>
      <c r="H11" s="6"/>
      <c r="I11" s="6"/>
      <c r="J11" s="6"/>
      <c r="K11" s="6"/>
      <c r="L11" s="7">
        <f t="shared" si="1"/>
        <v>219</v>
      </c>
    </row>
    <row r="12" spans="1:12" ht="409.5" x14ac:dyDescent="0.25">
      <c r="A12" s="3">
        <v>11</v>
      </c>
      <c r="B12" s="4" t="s">
        <v>24</v>
      </c>
      <c r="C12" s="5" t="s">
        <v>13</v>
      </c>
      <c r="D12" s="6">
        <f t="shared" si="0"/>
        <v>2</v>
      </c>
      <c r="E12" s="7">
        <v>4285.67</v>
      </c>
      <c r="F12" s="8">
        <v>1</v>
      </c>
      <c r="G12" s="6"/>
      <c r="H12" s="6"/>
      <c r="I12" s="6">
        <v>1</v>
      </c>
      <c r="J12" s="6"/>
      <c r="K12" s="6"/>
      <c r="L12" s="7">
        <f t="shared" si="1"/>
        <v>8571.34</v>
      </c>
    </row>
    <row r="13" spans="1:12" ht="409.5" x14ac:dyDescent="0.25">
      <c r="A13" s="3">
        <v>12</v>
      </c>
      <c r="B13" s="4" t="s">
        <v>25</v>
      </c>
      <c r="C13" s="5" t="s">
        <v>13</v>
      </c>
      <c r="D13" s="6">
        <f t="shared" si="0"/>
        <v>2</v>
      </c>
      <c r="E13" s="7">
        <v>4276.63</v>
      </c>
      <c r="F13" s="8">
        <v>1</v>
      </c>
      <c r="G13" s="6"/>
      <c r="H13" s="6"/>
      <c r="I13" s="6">
        <v>1</v>
      </c>
      <c r="J13" s="6"/>
      <c r="K13" s="6"/>
      <c r="L13" s="7">
        <f t="shared" si="1"/>
        <v>8553.26</v>
      </c>
    </row>
    <row r="14" spans="1:12" ht="409.5" x14ac:dyDescent="0.25">
      <c r="A14" s="3">
        <v>13</v>
      </c>
      <c r="B14" s="4" t="s">
        <v>26</v>
      </c>
      <c r="C14" s="5" t="s">
        <v>13</v>
      </c>
      <c r="D14" s="6">
        <f t="shared" si="0"/>
        <v>2</v>
      </c>
      <c r="E14" s="7">
        <v>3720.33</v>
      </c>
      <c r="F14" s="8">
        <v>1</v>
      </c>
      <c r="G14" s="6"/>
      <c r="H14" s="6"/>
      <c r="I14" s="6">
        <v>1</v>
      </c>
      <c r="J14" s="6"/>
      <c r="K14" s="6"/>
      <c r="L14" s="7">
        <f t="shared" si="1"/>
        <v>7440.66</v>
      </c>
    </row>
    <row r="15" spans="1:12" ht="409.5" x14ac:dyDescent="0.25">
      <c r="A15" s="3">
        <v>14</v>
      </c>
      <c r="B15" s="4" t="s">
        <v>27</v>
      </c>
      <c r="C15" s="5" t="s">
        <v>13</v>
      </c>
      <c r="D15" s="6">
        <f t="shared" si="0"/>
        <v>2</v>
      </c>
      <c r="E15" s="7">
        <v>2298.33</v>
      </c>
      <c r="F15" s="8">
        <v>1</v>
      </c>
      <c r="G15" s="6"/>
      <c r="H15" s="6"/>
      <c r="I15" s="6">
        <v>1</v>
      </c>
      <c r="J15" s="6"/>
      <c r="K15" s="6"/>
      <c r="L15" s="7">
        <f t="shared" si="1"/>
        <v>4596.66</v>
      </c>
    </row>
    <row r="16" spans="1:12" ht="409.5" x14ac:dyDescent="0.25">
      <c r="A16" s="3">
        <v>15</v>
      </c>
      <c r="B16" s="4" t="s">
        <v>28</v>
      </c>
      <c r="C16" s="5" t="s">
        <v>13</v>
      </c>
      <c r="D16" s="6">
        <f t="shared" si="0"/>
        <v>4</v>
      </c>
      <c r="E16" s="7">
        <v>2542</v>
      </c>
      <c r="F16" s="8">
        <v>4</v>
      </c>
      <c r="G16" s="6"/>
      <c r="H16" s="6"/>
      <c r="I16" s="6"/>
      <c r="J16" s="6"/>
      <c r="K16" s="6"/>
      <c r="L16" s="7">
        <f t="shared" si="1"/>
        <v>10168</v>
      </c>
    </row>
    <row r="17" spans="1:12" ht="141.75" x14ac:dyDescent="0.25">
      <c r="A17" s="3">
        <v>16</v>
      </c>
      <c r="B17" s="4" t="s">
        <v>29</v>
      </c>
      <c r="C17" s="5" t="s">
        <v>13</v>
      </c>
      <c r="D17" s="6">
        <f t="shared" si="0"/>
        <v>14</v>
      </c>
      <c r="E17" s="7">
        <v>232.33</v>
      </c>
      <c r="F17" s="8">
        <v>10</v>
      </c>
      <c r="G17" s="6"/>
      <c r="H17" s="6"/>
      <c r="I17" s="6">
        <v>3</v>
      </c>
      <c r="J17" s="6"/>
      <c r="K17" s="6">
        <v>1</v>
      </c>
      <c r="L17" s="7">
        <f t="shared" si="1"/>
        <v>3252.6200000000003</v>
      </c>
    </row>
    <row r="18" spans="1:12" ht="60" x14ac:dyDescent="0.25">
      <c r="A18" s="3">
        <v>17</v>
      </c>
      <c r="B18" s="11" t="s">
        <v>30</v>
      </c>
      <c r="C18" s="5" t="s">
        <v>13</v>
      </c>
      <c r="D18" s="6">
        <f t="shared" si="0"/>
        <v>16</v>
      </c>
      <c r="E18" s="7">
        <v>99.57</v>
      </c>
      <c r="F18" s="8">
        <v>3</v>
      </c>
      <c r="G18" s="6">
        <v>4</v>
      </c>
      <c r="H18" s="6">
        <v>3</v>
      </c>
      <c r="I18" s="6"/>
      <c r="J18" s="6">
        <v>5</v>
      </c>
      <c r="K18" s="6">
        <v>1</v>
      </c>
      <c r="L18" s="7">
        <f t="shared" si="1"/>
        <v>1593.12</v>
      </c>
    </row>
    <row r="19" spans="1:12" ht="60" x14ac:dyDescent="0.25">
      <c r="A19" s="3">
        <v>18</v>
      </c>
      <c r="B19" s="11" t="s">
        <v>31</v>
      </c>
      <c r="C19" s="5" t="s">
        <v>13</v>
      </c>
      <c r="D19" s="6">
        <f t="shared" si="0"/>
        <v>16</v>
      </c>
      <c r="E19" s="7">
        <v>112.57</v>
      </c>
      <c r="F19" s="8">
        <v>3</v>
      </c>
      <c r="G19" s="6">
        <v>4</v>
      </c>
      <c r="H19" s="6">
        <v>3</v>
      </c>
      <c r="I19" s="6"/>
      <c r="J19" s="6">
        <v>5</v>
      </c>
      <c r="K19" s="6">
        <v>1</v>
      </c>
      <c r="L19" s="7">
        <f t="shared" si="1"/>
        <v>1801.12</v>
      </c>
    </row>
    <row r="20" spans="1:12" ht="75" x14ac:dyDescent="0.25">
      <c r="A20" s="3">
        <v>19</v>
      </c>
      <c r="B20" s="11" t="s">
        <v>32</v>
      </c>
      <c r="C20" s="5" t="s">
        <v>13</v>
      </c>
      <c r="D20" s="6">
        <f t="shared" si="0"/>
        <v>15</v>
      </c>
      <c r="E20" s="7">
        <v>131.57</v>
      </c>
      <c r="F20" s="8">
        <v>3</v>
      </c>
      <c r="G20" s="6">
        <v>3</v>
      </c>
      <c r="H20" s="6">
        <v>3</v>
      </c>
      <c r="I20" s="6"/>
      <c r="J20" s="6">
        <v>5</v>
      </c>
      <c r="K20" s="6">
        <v>1</v>
      </c>
      <c r="L20" s="7">
        <f t="shared" si="1"/>
        <v>1973.55</v>
      </c>
    </row>
    <row r="21" spans="1:12" ht="120" x14ac:dyDescent="0.25">
      <c r="A21" s="3">
        <v>20</v>
      </c>
      <c r="B21" s="11" t="s">
        <v>33</v>
      </c>
      <c r="C21" s="5" t="s">
        <v>13</v>
      </c>
      <c r="D21" s="6">
        <f t="shared" si="0"/>
        <v>15</v>
      </c>
      <c r="E21" s="7">
        <v>177.23</v>
      </c>
      <c r="F21" s="8">
        <v>3</v>
      </c>
      <c r="G21" s="6">
        <v>3</v>
      </c>
      <c r="H21" s="6">
        <v>3</v>
      </c>
      <c r="I21" s="6"/>
      <c r="J21" s="6">
        <v>5</v>
      </c>
      <c r="K21" s="6">
        <v>1</v>
      </c>
      <c r="L21" s="7">
        <f t="shared" si="1"/>
        <v>2658.45</v>
      </c>
    </row>
  </sheetData>
  <pageMargins left="0.70694444444444404" right="0.78749999999999998" top="1.0249999999999999" bottom="1.0249999999999999" header="0.78749999999999998" footer="0.78749999999999998"/>
  <pageSetup paperSize="9" firstPageNumber="0" orientation="landscape" horizontalDpi="300" verticalDpi="300" r:id="rId1"/>
  <headerFooter>
    <oddHeader>&amp;C&amp;"Arial,Normal"&amp;10&amp;A</oddHeader>
    <oddFooter>&amp;C&amp;"Arial,Normal"&amp;10Página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view="pageBreakPreview" topLeftCell="B26" zoomScale="60" zoomScaleNormal="57" zoomScalePageLayoutView="57" workbookViewId="0">
      <selection activeCell="N47" sqref="N47"/>
    </sheetView>
  </sheetViews>
  <sheetFormatPr defaultRowHeight="15" x14ac:dyDescent="0.25"/>
  <cols>
    <col min="1" max="1" width="8.7109375" customWidth="1"/>
    <col min="2" max="2" width="8" customWidth="1"/>
    <col min="3" max="3" width="50.28515625" customWidth="1"/>
    <col min="4" max="5" width="8.7109375" customWidth="1"/>
    <col min="6" max="6" width="13.5703125" customWidth="1"/>
    <col min="7" max="7" width="6.5703125" customWidth="1"/>
    <col min="8" max="8" width="16.42578125" customWidth="1"/>
    <col min="9" max="9" width="6.7109375" customWidth="1"/>
    <col min="10" max="10" width="17.140625" customWidth="1"/>
    <col min="11" max="11" width="5.5703125" customWidth="1"/>
    <col min="12" max="12" width="19.28515625" customWidth="1"/>
    <col min="13" max="19" width="18.7109375" customWidth="1"/>
    <col min="20" max="1025" width="8.7109375" customWidth="1"/>
  </cols>
  <sheetData>
    <row r="1" spans="1:19" ht="12.75" customHeight="1" x14ac:dyDescent="0.25">
      <c r="A1" s="25"/>
      <c r="B1" s="25"/>
      <c r="C1" s="25"/>
      <c r="D1" s="25"/>
      <c r="E1" s="25"/>
      <c r="F1" s="25"/>
      <c r="G1" s="25"/>
      <c r="H1" s="25"/>
      <c r="I1" s="25"/>
      <c r="J1" s="25"/>
      <c r="K1" s="25"/>
      <c r="L1" s="25"/>
      <c r="M1" s="25"/>
      <c r="N1" s="25"/>
      <c r="O1" s="25"/>
      <c r="P1" s="25"/>
      <c r="Q1" s="25"/>
      <c r="R1" s="25"/>
      <c r="S1" s="25"/>
    </row>
    <row r="2" spans="1:19" ht="12.75" customHeight="1" x14ac:dyDescent="0.25">
      <c r="A2" s="25"/>
      <c r="B2" s="25"/>
      <c r="C2" s="25"/>
      <c r="D2" s="25"/>
      <c r="E2" s="25"/>
      <c r="F2" s="25"/>
      <c r="G2" s="25"/>
      <c r="H2" s="25"/>
      <c r="I2" s="25"/>
      <c r="J2" s="25"/>
      <c r="K2" s="25"/>
      <c r="L2" s="25"/>
      <c r="M2" s="25"/>
      <c r="N2" s="25"/>
      <c r="O2" s="25"/>
      <c r="P2" s="25"/>
      <c r="Q2" s="25"/>
      <c r="R2" s="25"/>
      <c r="S2" s="25"/>
    </row>
    <row r="3" spans="1:19" ht="12.75" customHeight="1" x14ac:dyDescent="0.25">
      <c r="A3" s="25"/>
      <c r="B3" s="25"/>
      <c r="C3" s="25"/>
      <c r="D3" s="25"/>
      <c r="E3" s="25"/>
      <c r="F3" s="25"/>
      <c r="G3" s="25"/>
      <c r="H3" s="25"/>
      <c r="I3" s="25"/>
      <c r="J3" s="25"/>
      <c r="K3" s="25"/>
      <c r="L3" s="25"/>
      <c r="M3" s="25"/>
      <c r="N3" s="25"/>
      <c r="O3" s="25"/>
      <c r="P3" s="25"/>
      <c r="Q3" s="25"/>
      <c r="R3" s="25"/>
      <c r="S3" s="25"/>
    </row>
    <row r="4" spans="1:19" ht="12.75" customHeight="1" x14ac:dyDescent="0.25">
      <c r="A4" s="25"/>
      <c r="B4" s="25"/>
      <c r="C4" s="25"/>
      <c r="D4" s="25"/>
      <c r="E4" s="25"/>
      <c r="F4" s="25"/>
      <c r="G4" s="25"/>
      <c r="H4" s="25"/>
      <c r="I4" s="25"/>
      <c r="J4" s="25"/>
      <c r="K4" s="25"/>
      <c r="L4" s="25"/>
      <c r="M4" s="25"/>
      <c r="N4" s="25"/>
      <c r="O4" s="25"/>
      <c r="P4" s="25"/>
      <c r="Q4" s="25"/>
      <c r="R4" s="25"/>
      <c r="S4" s="25"/>
    </row>
    <row r="5" spans="1:19" ht="12.75" customHeight="1" x14ac:dyDescent="0.25">
      <c r="A5" s="25"/>
      <c r="B5" s="25"/>
      <c r="C5" s="25"/>
      <c r="D5" s="25"/>
      <c r="E5" s="25"/>
      <c r="F5" s="25"/>
      <c r="G5" s="25"/>
      <c r="H5" s="25"/>
      <c r="I5" s="25"/>
      <c r="J5" s="25"/>
      <c r="K5" s="25"/>
      <c r="L5" s="25"/>
      <c r="M5" s="25"/>
      <c r="N5" s="25"/>
      <c r="O5" s="25"/>
      <c r="P5" s="25"/>
      <c r="Q5" s="25"/>
      <c r="R5" s="25"/>
      <c r="S5" s="25"/>
    </row>
    <row r="6" spans="1:19" ht="12.75" customHeight="1" x14ac:dyDescent="0.25">
      <c r="A6" s="25"/>
      <c r="B6" s="25"/>
      <c r="C6" s="25"/>
      <c r="D6" s="25"/>
      <c r="E6" s="25"/>
      <c r="F6" s="25"/>
      <c r="G6" s="25"/>
      <c r="H6" s="25"/>
      <c r="I6" s="25"/>
      <c r="J6" s="25"/>
      <c r="K6" s="25"/>
      <c r="L6" s="25"/>
      <c r="M6" s="25"/>
      <c r="N6" s="25"/>
      <c r="O6" s="25"/>
      <c r="P6" s="25"/>
      <c r="Q6" s="25"/>
      <c r="R6" s="25"/>
      <c r="S6" s="25"/>
    </row>
    <row r="7" spans="1:19" ht="12.75" customHeight="1" x14ac:dyDescent="0.25">
      <c r="A7" s="25"/>
      <c r="B7" s="26"/>
      <c r="C7" s="26"/>
      <c r="D7" s="26"/>
      <c r="E7" s="26"/>
      <c r="F7" s="26"/>
      <c r="G7" s="26"/>
      <c r="H7" s="26"/>
      <c r="I7" s="26"/>
      <c r="J7" s="26"/>
      <c r="K7" s="26"/>
      <c r="L7" s="26"/>
      <c r="M7" s="26"/>
      <c r="N7" s="26"/>
      <c r="O7" s="26"/>
      <c r="P7" s="26"/>
      <c r="Q7" s="26"/>
      <c r="R7" s="26"/>
      <c r="S7" s="26"/>
    </row>
    <row r="8" spans="1:19" ht="45.95" customHeight="1" x14ac:dyDescent="0.25">
      <c r="A8" s="12"/>
      <c r="B8" s="27" t="s">
        <v>35</v>
      </c>
      <c r="C8" s="27"/>
      <c r="D8" s="27"/>
      <c r="E8" s="27"/>
      <c r="F8" s="27"/>
      <c r="G8" s="27"/>
      <c r="H8" s="27"/>
      <c r="I8" s="27"/>
      <c r="J8" s="27"/>
      <c r="K8" s="27"/>
      <c r="L8" s="27"/>
      <c r="M8" s="27"/>
      <c r="N8" s="27"/>
      <c r="O8" s="27"/>
      <c r="P8" s="27"/>
      <c r="Q8" s="27"/>
      <c r="R8" s="27"/>
      <c r="S8" s="27"/>
    </row>
    <row r="9" spans="1:19" x14ac:dyDescent="0.25">
      <c r="A9" s="12"/>
      <c r="B9" s="28"/>
      <c r="C9" s="28"/>
      <c r="D9" s="28"/>
      <c r="E9" s="28"/>
      <c r="F9" s="28"/>
      <c r="G9" s="28"/>
      <c r="H9" s="28"/>
      <c r="I9" s="28"/>
      <c r="J9" s="28"/>
      <c r="K9" s="28"/>
      <c r="L9" s="28"/>
      <c r="M9" s="28"/>
      <c r="N9" s="28"/>
      <c r="O9" s="28"/>
      <c r="P9" s="28"/>
      <c r="Q9" s="28"/>
      <c r="R9" s="28"/>
      <c r="S9" s="28"/>
    </row>
    <row r="10" spans="1:19" ht="355.5" x14ac:dyDescent="0.25">
      <c r="A10" s="12" t="s">
        <v>34</v>
      </c>
      <c r="B10" s="14" t="s">
        <v>0</v>
      </c>
      <c r="C10" s="14" t="s">
        <v>1</v>
      </c>
      <c r="D10" s="14" t="s">
        <v>2</v>
      </c>
      <c r="E10" s="14" t="s">
        <v>3</v>
      </c>
      <c r="F10" s="14" t="s">
        <v>4</v>
      </c>
      <c r="G10" s="15" t="str">
        <f>Planilha1!F1</f>
        <v>Gerenciador -Qtd. Campus Santa Rosa/RS – 158504</v>
      </c>
      <c r="H10" s="16" t="str">
        <f>Planilha1!F1</f>
        <v>Gerenciador -Qtd. Campus Santa Rosa/RS – 158504</v>
      </c>
      <c r="I10" s="15" t="str">
        <f>Planilha1!G1</f>
        <v>Participante – Qtd. IFFar Campus Panambi – UASG 158505</v>
      </c>
      <c r="J10" s="16" t="str">
        <f>Planilha1!G1</f>
        <v>Participante – Qtd. IFFar Campus Panambi – UASG 158505</v>
      </c>
      <c r="K10" s="15" t="str">
        <f>Planilha1!H1</f>
        <v>Participante – Qtd. IFFar Reitoria Santa Maria – UASG 158127</v>
      </c>
      <c r="L10" s="16" t="str">
        <f>Planilha1!H1</f>
        <v>Participante – Qtd. IFFar Reitoria Santa Maria – UASG 158127</v>
      </c>
      <c r="M10" s="15" t="str">
        <f>Planilha1!I1</f>
        <v>Participante – Qtd. IFFar Campus Santo Ângelo – UASG 155081</v>
      </c>
      <c r="N10" s="16" t="str">
        <f>Planilha1!I1</f>
        <v>Participante – Qtd. IFFar Campus Santo Ângelo – UASG 155081</v>
      </c>
      <c r="O10" s="15" t="str">
        <f>Planilha1!J1</f>
        <v>Participante  - IFFar – Campus Santo Augusto – Qtd. -  UASG 158266</v>
      </c>
      <c r="P10" s="16" t="str">
        <f>Planilha1!J1</f>
        <v>Participante  - IFFar – Campus Santo Augusto – Qtd. -  UASG 158266</v>
      </c>
      <c r="Q10" s="15" t="str">
        <f>Planilha1!K1</f>
        <v>Participante  - IFFar – Campus Uruguaiana – Qtd. -  UASG 158503</v>
      </c>
      <c r="R10" s="16" t="str">
        <f>Planilha1!K1</f>
        <v>Participante  - IFFar – Campus Uruguaiana – Qtd. -  UASG 158503</v>
      </c>
      <c r="S10" s="14" t="s">
        <v>11</v>
      </c>
    </row>
    <row r="11" spans="1:19" ht="114.75" x14ac:dyDescent="0.25">
      <c r="A11" s="13"/>
      <c r="B11" s="17">
        <v>1</v>
      </c>
      <c r="C11" s="18" t="str">
        <f>Planilha1!B2</f>
        <v>Cabo para microfone, com comprimento entre 5 e 7 metros, balanceado, montado com conectores XLR macho e XLR fêmea (para ser compatível com os microfones e com a mesa de som), condutor e blindagem fabricado em liga de cobre OFHC (isento de oxigênio) blindagem de fita de alumínio e cobre trançado (ou melhor) com cobertura de PVC flexível (ou melhor).</v>
      </c>
      <c r="D11" s="19" t="str">
        <f>Planilha1!C2</f>
        <v>Unidade</v>
      </c>
      <c r="E11" s="20">
        <f t="shared" ref="E11:E30" si="0">SUM(G11+I11+K11+M11+O11+Q11)</f>
        <v>15</v>
      </c>
      <c r="F11" s="21">
        <f>Planilha1!E2</f>
        <v>59.33</v>
      </c>
      <c r="G11" s="22">
        <f>Planilha1!F2</f>
        <v>10</v>
      </c>
      <c r="H11" s="21">
        <f t="shared" ref="H11:H30" si="1">G11*F11</f>
        <v>593.29999999999995</v>
      </c>
      <c r="I11" s="22">
        <f>Planilha1!G2</f>
        <v>0</v>
      </c>
      <c r="J11" s="21">
        <f t="shared" ref="J11:J30" si="2">I11*F11</f>
        <v>0</v>
      </c>
      <c r="K11" s="22">
        <f>Planilha1!H2</f>
        <v>0</v>
      </c>
      <c r="L11" s="21">
        <f t="shared" ref="L11:L30" si="3">K11*F11</f>
        <v>0</v>
      </c>
      <c r="M11" s="22">
        <f>Planilha1!I2</f>
        <v>4</v>
      </c>
      <c r="N11" s="21">
        <f t="shared" ref="N11:N30" si="4">M11*F11</f>
        <v>237.32</v>
      </c>
      <c r="O11" s="22">
        <f>Planilha1!J2</f>
        <v>0</v>
      </c>
      <c r="P11" s="21">
        <f t="shared" ref="P11:P30" si="5">O11*F11</f>
        <v>0</v>
      </c>
      <c r="Q11" s="22">
        <f>Planilha1!K2</f>
        <v>1</v>
      </c>
      <c r="R11" s="21">
        <f t="shared" ref="R11:R30" si="6">Q11*F11</f>
        <v>59.33</v>
      </c>
      <c r="S11" s="21">
        <f t="shared" ref="S11:S30" si="7">E11*F11</f>
        <v>889.94999999999993</v>
      </c>
    </row>
    <row r="12" spans="1:19" ht="114.75" x14ac:dyDescent="0.25">
      <c r="A12" s="13"/>
      <c r="B12" s="17">
        <v>2</v>
      </c>
      <c r="C12" s="18" t="str">
        <f>Planilha1!B3</f>
        <v>Cabo para instrumentos musicais com comprimento de 5 metros montados com conectores P10 (para ser compatível com os instrumentos) condutor e blindagem fabricado em liga de cobre OFHC (isento de oxigênio), blindagem de fita de alumínio e cobre trançado (ou melhor) com cobertura de PVC flexível (ou melhor) e revestimento têxtil.</v>
      </c>
      <c r="D12" s="19" t="str">
        <f>Planilha1!C3</f>
        <v>Unidade</v>
      </c>
      <c r="E12" s="20">
        <f t="shared" si="0"/>
        <v>11</v>
      </c>
      <c r="F12" s="21">
        <f>Planilha1!E3</f>
        <v>44.67</v>
      </c>
      <c r="G12" s="22">
        <f>Planilha1!F3</f>
        <v>6</v>
      </c>
      <c r="H12" s="21">
        <f t="shared" si="1"/>
        <v>268.02</v>
      </c>
      <c r="I12" s="22">
        <f>Planilha1!G3</f>
        <v>0</v>
      </c>
      <c r="J12" s="21">
        <f t="shared" si="2"/>
        <v>0</v>
      </c>
      <c r="K12" s="22">
        <f>Planilha1!H3</f>
        <v>0</v>
      </c>
      <c r="L12" s="21">
        <f t="shared" si="3"/>
        <v>0</v>
      </c>
      <c r="M12" s="22">
        <f>Planilha1!I3</f>
        <v>5</v>
      </c>
      <c r="N12" s="21">
        <f t="shared" si="4"/>
        <v>223.35000000000002</v>
      </c>
      <c r="O12" s="22">
        <f>Planilha1!J3</f>
        <v>0</v>
      </c>
      <c r="P12" s="21">
        <f t="shared" si="5"/>
        <v>0</v>
      </c>
      <c r="Q12" s="22">
        <f>Planilha1!K3</f>
        <v>0</v>
      </c>
      <c r="R12" s="21">
        <f t="shared" si="6"/>
        <v>0</v>
      </c>
      <c r="S12" s="21">
        <f t="shared" si="7"/>
        <v>491.37</v>
      </c>
    </row>
    <row r="13" spans="1:19" ht="72" x14ac:dyDescent="0.25">
      <c r="A13" s="13"/>
      <c r="B13" s="17">
        <v>3</v>
      </c>
      <c r="C13" s="18" t="str">
        <f>Planilha1!B4</f>
        <v xml:space="preserve">Encordoamento para guitarra nas medidas .009, .011, .016, .024, .032 e .042 com uma primeira corda (.009) extra, construídas em aço hexagonal banhado a níquel.
</v>
      </c>
      <c r="D13" s="19" t="str">
        <f>Planilha1!C4</f>
        <v>Unidade</v>
      </c>
      <c r="E13" s="20">
        <f t="shared" si="0"/>
        <v>8</v>
      </c>
      <c r="F13" s="21">
        <f>Planilha1!E4</f>
        <v>37.33</v>
      </c>
      <c r="G13" s="22">
        <f>Planilha1!F4</f>
        <v>8</v>
      </c>
      <c r="H13" s="21">
        <f t="shared" si="1"/>
        <v>298.64</v>
      </c>
      <c r="I13" s="22">
        <f>Planilha1!G4</f>
        <v>0</v>
      </c>
      <c r="J13" s="21">
        <f t="shared" si="2"/>
        <v>0</v>
      </c>
      <c r="K13" s="22">
        <f>Planilha1!H4</f>
        <v>0</v>
      </c>
      <c r="L13" s="21">
        <f t="shared" si="3"/>
        <v>0</v>
      </c>
      <c r="M13" s="22">
        <f>Planilha1!I4</f>
        <v>0</v>
      </c>
      <c r="N13" s="21">
        <f t="shared" si="4"/>
        <v>0</v>
      </c>
      <c r="O13" s="22">
        <f>Planilha1!J4</f>
        <v>0</v>
      </c>
      <c r="P13" s="21">
        <f t="shared" si="5"/>
        <v>0</v>
      </c>
      <c r="Q13" s="22">
        <f>Planilha1!K4</f>
        <v>0</v>
      </c>
      <c r="R13" s="21">
        <f t="shared" si="6"/>
        <v>0</v>
      </c>
      <c r="S13" s="21">
        <f t="shared" si="7"/>
        <v>298.64</v>
      </c>
    </row>
    <row r="14" spans="1:19" ht="57.75" x14ac:dyDescent="0.25">
      <c r="A14" s="13"/>
      <c r="B14" s="17">
        <v>4</v>
      </c>
      <c r="C14" s="18" t="str">
        <f>Planilha1!B5</f>
        <v>Encordoamento para violão aço nas medidas .010, .014, .022, .030, .040 e .050 com alma de aço e revestimento em bronze (admissível liga de bronze).</v>
      </c>
      <c r="D14" s="19" t="str">
        <f>Planilha1!C5</f>
        <v>Unidade</v>
      </c>
      <c r="E14" s="20">
        <f t="shared" si="0"/>
        <v>12</v>
      </c>
      <c r="F14" s="21">
        <f>Planilha1!E5</f>
        <v>38</v>
      </c>
      <c r="G14" s="22">
        <f>Planilha1!F5</f>
        <v>12</v>
      </c>
      <c r="H14" s="21">
        <f t="shared" si="1"/>
        <v>456</v>
      </c>
      <c r="I14" s="22">
        <f>Planilha1!G5</f>
        <v>0</v>
      </c>
      <c r="J14" s="21">
        <f t="shared" si="2"/>
        <v>0</v>
      </c>
      <c r="K14" s="22">
        <f>Planilha1!H5</f>
        <v>0</v>
      </c>
      <c r="L14" s="21">
        <f t="shared" si="3"/>
        <v>0</v>
      </c>
      <c r="M14" s="22">
        <f>Planilha1!I5</f>
        <v>0</v>
      </c>
      <c r="N14" s="21">
        <f t="shared" si="4"/>
        <v>0</v>
      </c>
      <c r="O14" s="22">
        <f>Planilha1!J5</f>
        <v>0</v>
      </c>
      <c r="P14" s="21">
        <f t="shared" si="5"/>
        <v>0</v>
      </c>
      <c r="Q14" s="22">
        <f>Planilha1!K5</f>
        <v>0</v>
      </c>
      <c r="R14" s="21">
        <f t="shared" si="6"/>
        <v>0</v>
      </c>
      <c r="S14" s="21">
        <f t="shared" si="7"/>
        <v>456</v>
      </c>
    </row>
    <row r="15" spans="1:19" ht="43.5" x14ac:dyDescent="0.25">
      <c r="A15" s="13"/>
      <c r="B15" s="17">
        <v>5</v>
      </c>
      <c r="C15" s="18" t="str">
        <f>Planilha1!B6</f>
        <v>Encordoamento para contra baixo elétrico quatro cordas nas medidas .040, .060, .075 .095 enroladas em aço banhado a níquel.</v>
      </c>
      <c r="D15" s="19" t="str">
        <f>Planilha1!C6</f>
        <v>Unidade</v>
      </c>
      <c r="E15" s="20">
        <f t="shared" si="0"/>
        <v>2</v>
      </c>
      <c r="F15" s="21">
        <f>Planilha1!E6</f>
        <v>151.66999999999999</v>
      </c>
      <c r="G15" s="22">
        <f>Planilha1!F6</f>
        <v>2</v>
      </c>
      <c r="H15" s="21">
        <f t="shared" si="1"/>
        <v>303.33999999999997</v>
      </c>
      <c r="I15" s="22">
        <f>Planilha1!G6</f>
        <v>0</v>
      </c>
      <c r="J15" s="21">
        <f t="shared" si="2"/>
        <v>0</v>
      </c>
      <c r="K15" s="22">
        <f>Planilha1!H6</f>
        <v>0</v>
      </c>
      <c r="L15" s="21">
        <f t="shared" si="3"/>
        <v>0</v>
      </c>
      <c r="M15" s="22">
        <f>Planilha1!I6</f>
        <v>0</v>
      </c>
      <c r="N15" s="21">
        <f t="shared" si="4"/>
        <v>0</v>
      </c>
      <c r="O15" s="22">
        <f>Planilha1!J6</f>
        <v>0</v>
      </c>
      <c r="P15" s="21">
        <f t="shared" si="5"/>
        <v>0</v>
      </c>
      <c r="Q15" s="22">
        <f>Planilha1!K6</f>
        <v>0</v>
      </c>
      <c r="R15" s="21">
        <f t="shared" si="6"/>
        <v>0</v>
      </c>
      <c r="S15" s="21">
        <f t="shared" si="7"/>
        <v>303.33999999999997</v>
      </c>
    </row>
    <row r="16" spans="1:19" ht="57.75" x14ac:dyDescent="0.25">
      <c r="A16" s="13"/>
      <c r="B16" s="17">
        <v>6</v>
      </c>
      <c r="C16" s="18" t="str">
        <f>Planilha1!B7</f>
        <v xml:space="preserve">Par de baquetas para tarola e/ou bateria no tamanho padrão 7a (leves), feitas com madeira apropriada para esta finalidade, não empenadas e com ponta de madeira. </v>
      </c>
      <c r="D16" s="19" t="str">
        <f>Planilha1!C7</f>
        <v>Par</v>
      </c>
      <c r="E16" s="20">
        <f t="shared" si="0"/>
        <v>6</v>
      </c>
      <c r="F16" s="21">
        <f>Planilha1!E7</f>
        <v>18.329999999999998</v>
      </c>
      <c r="G16" s="22">
        <f>Planilha1!F7</f>
        <v>6</v>
      </c>
      <c r="H16" s="21">
        <f t="shared" si="1"/>
        <v>109.97999999999999</v>
      </c>
      <c r="I16" s="22">
        <f>Planilha1!G7</f>
        <v>0</v>
      </c>
      <c r="J16" s="21">
        <f t="shared" si="2"/>
        <v>0</v>
      </c>
      <c r="K16" s="22">
        <f>Planilha1!H7</f>
        <v>0</v>
      </c>
      <c r="L16" s="21">
        <f t="shared" si="3"/>
        <v>0</v>
      </c>
      <c r="M16" s="22">
        <f>Planilha1!I7</f>
        <v>0</v>
      </c>
      <c r="N16" s="21">
        <f t="shared" si="4"/>
        <v>0</v>
      </c>
      <c r="O16" s="22">
        <f>Planilha1!J7</f>
        <v>0</v>
      </c>
      <c r="P16" s="21">
        <f t="shared" si="5"/>
        <v>0</v>
      </c>
      <c r="Q16" s="22">
        <f>Planilha1!K7</f>
        <v>0</v>
      </c>
      <c r="R16" s="21">
        <f t="shared" si="6"/>
        <v>0</v>
      </c>
      <c r="S16" s="21">
        <f t="shared" si="7"/>
        <v>109.97999999999999</v>
      </c>
    </row>
    <row r="17" spans="1:19" ht="29.25" x14ac:dyDescent="0.25">
      <c r="A17" s="13"/>
      <c r="B17" s="17">
        <v>7</v>
      </c>
      <c r="C17" s="18" t="str">
        <f>Planilha1!B8</f>
        <v xml:space="preserve">Par de baquetas vassourinhas para Cajon/bateria com grip emborrachado e cerdas em aço. </v>
      </c>
      <c r="D17" s="19" t="str">
        <f>Planilha1!C8</f>
        <v>Par</v>
      </c>
      <c r="E17" s="20">
        <f t="shared" si="0"/>
        <v>2</v>
      </c>
      <c r="F17" s="21">
        <f>Planilha1!E8</f>
        <v>106</v>
      </c>
      <c r="G17" s="22">
        <f>Planilha1!F8</f>
        <v>2</v>
      </c>
      <c r="H17" s="21">
        <f t="shared" si="1"/>
        <v>212</v>
      </c>
      <c r="I17" s="22">
        <f>Planilha1!G8</f>
        <v>0</v>
      </c>
      <c r="J17" s="21">
        <f t="shared" si="2"/>
        <v>0</v>
      </c>
      <c r="K17" s="22">
        <f>Planilha1!H8</f>
        <v>0</v>
      </c>
      <c r="L17" s="21">
        <f t="shared" si="3"/>
        <v>0</v>
      </c>
      <c r="M17" s="22">
        <f>Planilha1!I8</f>
        <v>0</v>
      </c>
      <c r="N17" s="21">
        <f t="shared" si="4"/>
        <v>0</v>
      </c>
      <c r="O17" s="22">
        <f>Planilha1!J8</f>
        <v>0</v>
      </c>
      <c r="P17" s="21">
        <f t="shared" si="5"/>
        <v>0</v>
      </c>
      <c r="Q17" s="22">
        <f>Planilha1!K8</f>
        <v>0</v>
      </c>
      <c r="R17" s="21">
        <f t="shared" si="6"/>
        <v>0</v>
      </c>
      <c r="S17" s="21">
        <f t="shared" si="7"/>
        <v>212</v>
      </c>
    </row>
    <row r="18" spans="1:19" ht="114.75" x14ac:dyDescent="0.25">
      <c r="A18" s="13"/>
      <c r="B18" s="17">
        <v>8</v>
      </c>
      <c r="C18" s="18" t="str">
        <f>Planilha1!B9</f>
        <v xml:space="preserve">Cajón confeccionado em madeira MDF com espessura de 18mm a 20mm, com altura de 50cm a 55 cm, largura de 30cm a 40cm e profundidade de 40cm a 50 cm (medidas aproximadas), que suporte um adulto pesado sentado, que não tenha motivos e/ou desenhos de nenhuma natureza, com esteira interna, com proteção contra cupins e umidade. </v>
      </c>
      <c r="D18" s="19" t="str">
        <f>Planilha1!C9</f>
        <v>Unidade</v>
      </c>
      <c r="E18" s="20">
        <f t="shared" si="0"/>
        <v>2</v>
      </c>
      <c r="F18" s="21">
        <f>Planilha1!E9</f>
        <v>350</v>
      </c>
      <c r="G18" s="22">
        <f>Planilha1!F9</f>
        <v>2</v>
      </c>
      <c r="H18" s="21">
        <f t="shared" si="1"/>
        <v>700</v>
      </c>
      <c r="I18" s="22">
        <f>Planilha1!G9</f>
        <v>0</v>
      </c>
      <c r="J18" s="21">
        <f t="shared" si="2"/>
        <v>0</v>
      </c>
      <c r="K18" s="22">
        <f>Planilha1!H9</f>
        <v>0</v>
      </c>
      <c r="L18" s="21">
        <f t="shared" si="3"/>
        <v>0</v>
      </c>
      <c r="M18" s="22">
        <f>Planilha1!I9</f>
        <v>0</v>
      </c>
      <c r="N18" s="21">
        <f t="shared" si="4"/>
        <v>0</v>
      </c>
      <c r="O18" s="22">
        <f>Planilha1!J9</f>
        <v>0</v>
      </c>
      <c r="P18" s="21">
        <f t="shared" si="5"/>
        <v>0</v>
      </c>
      <c r="Q18" s="22">
        <f>Planilha1!K9</f>
        <v>0</v>
      </c>
      <c r="R18" s="21">
        <f t="shared" si="6"/>
        <v>0</v>
      </c>
      <c r="S18" s="21">
        <f t="shared" si="7"/>
        <v>700</v>
      </c>
    </row>
    <row r="19" spans="1:19" ht="129" x14ac:dyDescent="0.25">
      <c r="A19" s="13"/>
      <c r="B19" s="17">
        <v>9</v>
      </c>
      <c r="C19" s="18" t="str">
        <f>Planilha1!B10</f>
        <v xml:space="preserve">Pedestal para microfone, tipo girafa, com base retrátil, fabricado em ferro, com pés emborrachados, com regulagem de ângulo, altura e distância do microfone, com altura mínima maior igual a 20 centímetros e altura máxima maior ou igual 220 centímetros do solo, de forma que possa ser usado para segurar um microfone dinâmico na captação de bumbo, combos de guitarra, pratos de bateria, over de bateria e vocais. </v>
      </c>
      <c r="D19" s="19" t="str">
        <f>Planilha1!C10</f>
        <v>Unidade</v>
      </c>
      <c r="E19" s="20">
        <f t="shared" si="0"/>
        <v>12</v>
      </c>
      <c r="F19" s="21">
        <f>Planilha1!E10</f>
        <v>106.33</v>
      </c>
      <c r="G19" s="22">
        <f>Planilha1!F10</f>
        <v>10</v>
      </c>
      <c r="H19" s="21">
        <f t="shared" si="1"/>
        <v>1063.3</v>
      </c>
      <c r="I19" s="22">
        <f>Planilha1!G10</f>
        <v>0</v>
      </c>
      <c r="J19" s="21">
        <f t="shared" si="2"/>
        <v>0</v>
      </c>
      <c r="K19" s="22">
        <f>Planilha1!H10</f>
        <v>0</v>
      </c>
      <c r="L19" s="21">
        <f t="shared" si="3"/>
        <v>0</v>
      </c>
      <c r="M19" s="22">
        <f>Planilha1!I10</f>
        <v>2</v>
      </c>
      <c r="N19" s="21">
        <f t="shared" si="4"/>
        <v>212.66</v>
      </c>
      <c r="O19" s="22">
        <f>Planilha1!J10</f>
        <v>0</v>
      </c>
      <c r="P19" s="21">
        <f t="shared" si="5"/>
        <v>0</v>
      </c>
      <c r="Q19" s="22">
        <f>Planilha1!K10</f>
        <v>0</v>
      </c>
      <c r="R19" s="21">
        <f t="shared" si="6"/>
        <v>0</v>
      </c>
      <c r="S19" s="21">
        <f t="shared" si="7"/>
        <v>1275.96</v>
      </c>
    </row>
    <row r="20" spans="1:19" ht="72" x14ac:dyDescent="0.25">
      <c r="A20" s="13"/>
      <c r="B20" s="17">
        <v>10</v>
      </c>
      <c r="C20" s="18" t="str">
        <f>Planilha1!B11</f>
        <v>Pedestal para partituras dobrável para transporte no seu estojo, com altura ajustável de forma que se possa ler sentado ou em pé, com base retrátil, com pés emborrachados, na cor preta, com capacidade de carga maior ou igual a 2 quilos.</v>
      </c>
      <c r="D20" s="19" t="str">
        <f>Planilha1!C11</f>
        <v>Unidade</v>
      </c>
      <c r="E20" s="20">
        <f t="shared" si="0"/>
        <v>3</v>
      </c>
      <c r="F20" s="21">
        <f>Planilha1!E11</f>
        <v>73</v>
      </c>
      <c r="G20" s="22">
        <f>Planilha1!F11</f>
        <v>3</v>
      </c>
      <c r="H20" s="21">
        <f t="shared" si="1"/>
        <v>219</v>
      </c>
      <c r="I20" s="22">
        <f>Planilha1!G11</f>
        <v>0</v>
      </c>
      <c r="J20" s="21">
        <f t="shared" si="2"/>
        <v>0</v>
      </c>
      <c r="K20" s="22">
        <f>Planilha1!H11</f>
        <v>0</v>
      </c>
      <c r="L20" s="21">
        <f t="shared" si="3"/>
        <v>0</v>
      </c>
      <c r="M20" s="22">
        <f>Planilha1!I11</f>
        <v>0</v>
      </c>
      <c r="N20" s="21">
        <f t="shared" si="4"/>
        <v>0</v>
      </c>
      <c r="O20" s="22">
        <f>Planilha1!J11</f>
        <v>0</v>
      </c>
      <c r="P20" s="21">
        <f t="shared" si="5"/>
        <v>0</v>
      </c>
      <c r="Q20" s="22">
        <f>Planilha1!K11</f>
        <v>0</v>
      </c>
      <c r="R20" s="21">
        <f t="shared" si="6"/>
        <v>0</v>
      </c>
      <c r="S20" s="21">
        <f t="shared" si="7"/>
        <v>219</v>
      </c>
    </row>
    <row r="21" spans="1:19" ht="409.6" x14ac:dyDescent="0.25">
      <c r="A21" s="13"/>
      <c r="B21" s="17">
        <v>11</v>
      </c>
      <c r="C21" s="18" t="str">
        <f>Planilha1!B12</f>
        <v xml:space="preserve">Caixa de PA Fullrange ativa.Caixa de PA Fullrange ativa para sonorização de palestras e apresentações artísticas de danças, bandas, solistas, trovadores, corais, apresentações cívicas, etc,  no ginásio e/ou no pátio e/ou no auditório do IFFar. A caixa de som deve contemplar as seguintes características: Sistema bi amplificado ou tri amplificado; Preferencialmente dois alto falantes de 15 polegadas; Possuir crossover (divisor de frequencias) interno; Circuito de limiter para proteção dos sonofletores e/ou driver(s) e/ou tweeter(s); Potência maior ou igual 500 Watts RMS (em sistemas bi amplificados ou tri amplificados a potência corresponde à amplificação das frequências baixas desde que a amplificação das demais faixas de frequência seja compatível; Distorção Harmônica Total menor ou igual a 0,20% (vinte centésimos por cento) medido em curva “A”; Resposta de frequência de menor igual a 50 Hertz a 18 Kilo Hertz com desvio máximo de 10 Decibeus. Nível de máximo pressão sonora (SPL) maior ou igual a 120dB a um/dois  metros do sonofletor; Relação sinal/ruído maior ou igual a 80dB; Classe de operação AB, sendo admissível classe de operação “D” para as frequências baixas em sistemas triamplificados; Formato retangular ou trapezoidal de forma que possa ser usado em pé, apoiado sobre as caixas de sub grave ou ainda em sistema fly; Construção em madeira MDF ou madeira compensado ou material com características físicas similares com espessura suficiente para suportar as vibrações características destes sistemas por um período prolongado; Proteção física dos transdutores (alto falantes e/ou drive(s) e/ou tweeter(s)) por meio de tela de aço e/ou ferro e/ou plástico com acabamento eletrostático e antiferrugem. Cobertura sonora horizontal maior ou igual a 90 graus; Cobertura sonora vertical maior ou igual a 60 graus; No mínimo uma entrada para microfone (conexão XLR balanceada) com impedância compatível com microfones dinâmicos, com controle de volume; Nó mínimo uma entrada de linha, com impedância compatível para entrada de linha, com controle de volume; Com controle de on/off (chave de ligar e desligar); Com saída de linha tipo conector quatro pinos ou três pinos para caixa passiva escrava; Se o equipamento necessitar de refrigeração forçada esta deve ser por ventilador (cooler) integrado ou por algum método de dissipação que já deve estar integrado ao equipamento, Com AC power por tomada de força bivolt (120-240, 60hz) com ou sem chave seletora, Com cabo de energia padrão NBR14136 (com aterramento); Com cabo de conexão maior igual a 10 metros com a caixa de PA fullrange escrava.
Unidade
</v>
      </c>
      <c r="D21" s="19" t="str">
        <f>Planilha1!C12</f>
        <v>Unidade</v>
      </c>
      <c r="E21" s="20">
        <f t="shared" si="0"/>
        <v>2</v>
      </c>
      <c r="F21" s="21">
        <f>Planilha1!E12</f>
        <v>4285.67</v>
      </c>
      <c r="G21" s="22">
        <f>Planilha1!F12</f>
        <v>1</v>
      </c>
      <c r="H21" s="21">
        <f t="shared" si="1"/>
        <v>4285.67</v>
      </c>
      <c r="I21" s="22">
        <f>Planilha1!G12</f>
        <v>0</v>
      </c>
      <c r="J21" s="21">
        <f t="shared" si="2"/>
        <v>0</v>
      </c>
      <c r="K21" s="22">
        <f>Planilha1!H12</f>
        <v>0</v>
      </c>
      <c r="L21" s="21">
        <f t="shared" si="3"/>
        <v>0</v>
      </c>
      <c r="M21" s="22">
        <f>Planilha1!I12</f>
        <v>1</v>
      </c>
      <c r="N21" s="21">
        <f t="shared" si="4"/>
        <v>4285.67</v>
      </c>
      <c r="O21" s="22">
        <f>Planilha1!J12</f>
        <v>0</v>
      </c>
      <c r="P21" s="21">
        <f t="shared" si="5"/>
        <v>0</v>
      </c>
      <c r="Q21" s="22">
        <f>Planilha1!K12</f>
        <v>0</v>
      </c>
      <c r="R21" s="21">
        <f t="shared" si="6"/>
        <v>0</v>
      </c>
      <c r="S21" s="21">
        <f t="shared" si="7"/>
        <v>8571.34</v>
      </c>
    </row>
    <row r="22" spans="1:19" ht="409.6" x14ac:dyDescent="0.25">
      <c r="A22" s="13"/>
      <c r="B22" s="17">
        <v>12</v>
      </c>
      <c r="C22" s="18" t="str">
        <f>Planilha1!B13</f>
        <v>Caixa de PA Fullrange passiva. Caixa de PA Fullrange passiva para sonorização de palestras e apresentações artísticas de danças, bandas, solistas, trovadores, corais, apresentações cívicas, etc,  no ginásio e/ou no pátio e/ou no auditório do IFFar. A caixa de som deve contemplar as seguintes características: Deve ser compatível com o item 01, ou seja, o equipamento deve ser fabricado para trabalhar em conjunto com o item 01, como caixa escrava.  Sistema passivo para ser alimentado pelo sistema bi amplificado ou tri amplificado da caixa ativa; Preferencialmente dois alto falantes de 15 polegadas;Possuir crossover (divisor de frequências) interno correspondentes às frequências da caixa ativa; Circuito de limiter para proteção dos sonofletores e/ou driver(s) e/ou tweeter(s); Potência maior ou igual 500 Watts RMS (em sistemas bi amplificados ou tri amplificados a potência corresponde à amplificação das frequências baixas desde que a amplificação das demais faixas de frequência seja compatível; Resposta de frequência de menor igual a 9símboloxxxx) 50 Hertz a 18 Kilo Hertz com desvio máximo de 10 Decibeus. Nível de máximo pressão sonora (SPL) maior ou igual a 120dB a um/dois metros do sonofletor; Relação sinal/ruído maior ou igual a 80dB; Formato retangular ou trapezoidal de forma que possa ser usado em pé, apoiado sobre as caixas de sub grave ou ainda em sistema fly; Construção em madeira MDF ou madeira compensado ou material com características físicas similares com espessura suficiente para suportar as vibrações características destes sistemas por um período prolongado; Proteção física dos transdutores (alto falantes e/ou drive(s) e/ou tweeter(s)) por meio de tela de aço e/ou ferro e/ou plástico com acabamento eletrostático e antiferrugem. Cobertura sonora horizontal maior ou igual a 90 graus; Cobertura sonora vertical maior ou igual a 60 graus; No mínimo uma entrada para receber o sinal da caixa master.</v>
      </c>
      <c r="D22" s="19" t="str">
        <f>Planilha1!C13</f>
        <v>Unidade</v>
      </c>
      <c r="E22" s="20">
        <f t="shared" si="0"/>
        <v>2</v>
      </c>
      <c r="F22" s="21">
        <f>Planilha1!E13</f>
        <v>4276.63</v>
      </c>
      <c r="G22" s="22">
        <f>Planilha1!F13</f>
        <v>1</v>
      </c>
      <c r="H22" s="21">
        <f t="shared" si="1"/>
        <v>4276.63</v>
      </c>
      <c r="I22" s="22">
        <f>Planilha1!G13</f>
        <v>0</v>
      </c>
      <c r="J22" s="21">
        <f t="shared" si="2"/>
        <v>0</v>
      </c>
      <c r="K22" s="22">
        <f>Planilha1!H13</f>
        <v>0</v>
      </c>
      <c r="L22" s="21">
        <f t="shared" si="3"/>
        <v>0</v>
      </c>
      <c r="M22" s="22">
        <f>Planilha1!I13</f>
        <v>1</v>
      </c>
      <c r="N22" s="21">
        <f t="shared" si="4"/>
        <v>4276.63</v>
      </c>
      <c r="O22" s="22">
        <f>Planilha1!J13</f>
        <v>0</v>
      </c>
      <c r="P22" s="21">
        <f t="shared" si="5"/>
        <v>0</v>
      </c>
      <c r="Q22" s="22">
        <f>Planilha1!K13</f>
        <v>0</v>
      </c>
      <c r="R22" s="21">
        <f t="shared" si="6"/>
        <v>0</v>
      </c>
      <c r="S22" s="21">
        <f t="shared" si="7"/>
        <v>8553.26</v>
      </c>
    </row>
    <row r="23" spans="1:19" ht="409.6" x14ac:dyDescent="0.25">
      <c r="A23" s="13"/>
      <c r="B23" s="17">
        <v>13</v>
      </c>
      <c r="C23" s="18" t="str">
        <f>Planilha1!B14</f>
        <v xml:space="preserve">Caixa de PA sub graves ativa. Caixa de PA sub graves ativa para sonorização de palestras e apresentações artísticas de danças, bandas, solistas, trovadores, corais, apresentações cívicas, etc,  no ginásio e/ou no pátio e/ou no auditório do IFFar. A caixa de som deve contemplar as seguintes características: Ser compatível com os itens 01 e 02, ou seja, ser fabricada para trabalhar em conjunto com os itens 01 e 02, de modo a suprir as frequências abaixo da capacidade de reprodução das caixas fullrange, estendendo a faixa de frequências para aumentar a percepção dos instrumentos graves como baixo e bumbo e ainda dar peso e punch às frequências graves de vozes masculinas e gravações sonoras e/ou efeitos usados em filmes e/ou audiovisuais. Demais características: Sistema amplificado; Preferencialmente um alto falante de 18 polegadas; Possuir crossover (divisor de frequências) interno; Circuito de limiter para proteção do(s) sonofletor(s); Potência maior ou igual 1000 Watts RMS; Distorção Harmônica Total menor ou igual a 0,20% (vinte centésimos por cento); Resposta de frequência de menor igual a (símbolo de menor ou igual) 40 Hertz a (símbolo de maior ou igual) 300 Hertz. Nível de máximo pressão sonora (SPL) maior ou igual a 130dB; Relação sinal/ruído maior ou igual a 80dB; Formato retangular ou trapezoidal ou quadrado ou outra forma de modo que possa ser usado em pé e servir de apoio para as caixas fullrange; Construção em madeira MDF ou madeira compensado ou material com características físicas similares com espessura suficiente para suportar as vibrações características destes sistemas por um período prolongado; Proteção física do(s) transdutor(s) por meio de tela de aço e/ou ferro e/ou plástico ou outro com acabamento eletrostático e antiferrugem; Com controle de on/off (chave de ligar e desligar); Com conexão para receber o sinal de áudio de linha tipo XLR; Com conexão 4 pinos ou 3 pinos  para caixa passiva escrava; Se o equipamento necessitar de refrigeração forçada esta deve ser por ventilador (cooler) integrado ou por algum método de dissipação que já deve estar integrado ao equipamento. Com AC power por tomada de força bivolt (120-240, 60hz) com ou sem chave seletora. Com cabo de energia padrão NBR14136 (com aterramento).Com cabo de conexão maior igual a 10 metros com a caixa de PA sub grave escrava. 
</v>
      </c>
      <c r="D23" s="19" t="str">
        <f>Planilha1!C14</f>
        <v>Unidade</v>
      </c>
      <c r="E23" s="20">
        <f t="shared" si="0"/>
        <v>2</v>
      </c>
      <c r="F23" s="21">
        <f>Planilha1!E14</f>
        <v>3720.33</v>
      </c>
      <c r="G23" s="22">
        <f>Planilha1!F14</f>
        <v>1</v>
      </c>
      <c r="H23" s="21">
        <f t="shared" si="1"/>
        <v>3720.33</v>
      </c>
      <c r="I23" s="22">
        <f>Planilha1!G14</f>
        <v>0</v>
      </c>
      <c r="J23" s="21">
        <f t="shared" si="2"/>
        <v>0</v>
      </c>
      <c r="K23" s="22">
        <f>Planilha1!H14</f>
        <v>0</v>
      </c>
      <c r="L23" s="21">
        <f t="shared" si="3"/>
        <v>0</v>
      </c>
      <c r="M23" s="22">
        <f>Planilha1!I14</f>
        <v>1</v>
      </c>
      <c r="N23" s="21">
        <f t="shared" si="4"/>
        <v>3720.33</v>
      </c>
      <c r="O23" s="22">
        <f>Planilha1!J14</f>
        <v>0</v>
      </c>
      <c r="P23" s="21">
        <f t="shared" si="5"/>
        <v>0</v>
      </c>
      <c r="Q23" s="22">
        <f>Planilha1!K14</f>
        <v>0</v>
      </c>
      <c r="R23" s="21">
        <f t="shared" si="6"/>
        <v>0</v>
      </c>
      <c r="S23" s="21">
        <f t="shared" si="7"/>
        <v>7440.66</v>
      </c>
    </row>
    <row r="24" spans="1:19" ht="409.6" x14ac:dyDescent="0.25">
      <c r="A24" s="13"/>
      <c r="B24" s="17">
        <v>14</v>
      </c>
      <c r="C24" s="18" t="str">
        <f>Planilha1!B15</f>
        <v>Caixa de PA sub graves passiva. Caixa de PA sub graves passiva para sonorização de palestras e apresentações artísticas de danças, bandas, solistas, trovadores, corais, apresentações cívicas, etc,  no ginásio e/ou no pátio e/ou no auditório do IFFar. A caixa de som deve contemplar as seguintes características:
Deve ser compatível com o item 03, ou seja, o equipamento deve ser fabricado para trabalhar em conjunto com o item 03, como caixa escrava. Ser ainda compatível com os itens 01 e 02, ou seja, ser fabricada para trabalhar em conjunto com os itens 01 e 02, de modo a suprir as frequências abaixo da capacidade de reprodução das caixas fullrange, estendendo a faixa de frequências para aumentar a percepção dos instrumentos graves como baixo e bumbo e ainda dar peso e punch às frequencias graves de vozes masculinas e gravações sonoras e/ou efeitos usados em filmes e/ou audiovisuais.
 Demais características: Preferencialmente um alto falante de 18 polegadas; Possuir crossover (divisor de frequencias) interno; Circuito de limiter para proteção do(s) sonofletor(s); Potência maior ou igual 1000 Watts RMS; Resposta de frequência de menor igual a (símbolo de menor ou igual) 40 Hertz a (símbolo de maior ou igual) 300 Hertz. Nível de máximo pressão sonora (SPL) maior ou igual a 130dB; Formato retangular ou trapezoidal ou quadrado ou outra forma de modo que possa ser usado em pé e servir de apoio para as caixas fullrange; Construção em madeira MDF ou madeira compensado ou material com características físicas similares com espessura suficiente para suportar as vibrações características destes sistemas por um período prolongado; Proteção física do(s) transdutor(s) por meio de tela de aço e/ou ferro e/ou plástico ou outro com acabamento eletrostático e anti ferrugem; Com conexão 4 pinos ou 3 pinos  para receber sinal de áudio da caixa master ativa;</v>
      </c>
      <c r="D24" s="19" t="str">
        <f>Planilha1!C15</f>
        <v>Unidade</v>
      </c>
      <c r="E24" s="20">
        <f t="shared" si="0"/>
        <v>2</v>
      </c>
      <c r="F24" s="21">
        <f>Planilha1!E15</f>
        <v>2298.33</v>
      </c>
      <c r="G24" s="22">
        <f>Planilha1!F15</f>
        <v>1</v>
      </c>
      <c r="H24" s="21">
        <f t="shared" si="1"/>
        <v>2298.33</v>
      </c>
      <c r="I24" s="22">
        <f>Planilha1!G15</f>
        <v>0</v>
      </c>
      <c r="J24" s="21">
        <f t="shared" si="2"/>
        <v>0</v>
      </c>
      <c r="K24" s="22">
        <f>Planilha1!H15</f>
        <v>0</v>
      </c>
      <c r="L24" s="21">
        <f t="shared" si="3"/>
        <v>0</v>
      </c>
      <c r="M24" s="22">
        <f>Planilha1!I15</f>
        <v>1</v>
      </c>
      <c r="N24" s="21">
        <f t="shared" si="4"/>
        <v>2298.33</v>
      </c>
      <c r="O24" s="22">
        <f>Planilha1!J15</f>
        <v>0</v>
      </c>
      <c r="P24" s="21">
        <f t="shared" si="5"/>
        <v>0</v>
      </c>
      <c r="Q24" s="22">
        <f>Planilha1!K15</f>
        <v>0</v>
      </c>
      <c r="R24" s="21">
        <f t="shared" si="6"/>
        <v>0</v>
      </c>
      <c r="S24" s="21">
        <f t="shared" si="7"/>
        <v>4596.66</v>
      </c>
    </row>
    <row r="25" spans="1:19" ht="409.6" x14ac:dyDescent="0.25">
      <c r="A25" s="13"/>
      <c r="B25" s="17">
        <v>15</v>
      </c>
      <c r="C25" s="18" t="str">
        <f>Planilha1!B16</f>
        <v xml:space="preserve">Caixa de monitor Fullrange ativa. Caixa de monitor Fullrange ativa para monitoramento de palco sonorização de palestras e apresentações artísticas de danças, bandas, solistas, trovadores, corais, apresentações cívicas, etc,  no ginásio e/ou no pátio e/ou no auditório do IFFar. A caixa de som deve contemplar as seguintes características:
 Sistema bi amplificado ou tri amplificado; Preferencialmente um alto falante de 12 polegadas e driver titanium; Possuir crossover (divisor de frequências) interno; Circuito de limiter para proteção dos sonofletores e/ou driver(s) e/ou tweeter(s); Potência maior ou igual 300 Watts RMS (em sistemas bi amplificados ou tri amplificados a potência corresponde à amplificação das frequências baixas desde que a amplificação das demais faixas de frequência seja compatível); Distorção Harmônica Total menor ou igual a 0,20% (vinte centésimos por cento) medido em curva “A”; Resposta de frequência menor igual a 100 Hertz e maior igual a 15KHz com desvio máximo de 10 decibels; Nível de máximo pressão sonora (SPL) maior ou igual a 120dB a um/dois  metros do sonofletor; Relação sinal/ruído maior ou igual a 80dB; Classe de operação AB; Formato monitor de palco; Construção em madeira MDF ou madeira compensado ou material com características físicas similares com espessura suficiente para suportar as vibrações características destes sistemas por um período prolongado; Proteção física dos transdutores (alto falantes e/ou drive(s) e/ou tweeter(s)) por meio de tela de aço e/ou ferro e/ou plástico com acabamento eletrostático e antiferrugem. Cobertura sonora horizontal maior ou igual a 60 graus; Cobertura sonora vertical maior ou igual a 60 graus; No mínimo uma entrada para microfone (conexão XLR balanceada) , com impedância compatível com microfones dinâmicos, com controle de volume; Nó mínimo uma entrada de linha, com impedância compatível para entrada de linha, com controle de volume; Com controle de on/off (chave de ligar e desligar); Com saída de linha tipo conector 3 ou 4 pinos para caixa passiva escrava; Se o equipamento necessitar de refrigeração forçada esta deve ser por ventilador (cooler) integrado ou por algum método de dissipação que já deve estar integrado ao equipamento, Com AC power por tomada de força bivolt (120-240, 60hz) com ou sem chave seletora, Com cabo de energia padrão NBR14136 (com aterramento).
</v>
      </c>
      <c r="D25" s="19" t="str">
        <f>Planilha1!C16</f>
        <v>Unidade</v>
      </c>
      <c r="E25" s="20">
        <f t="shared" si="0"/>
        <v>4</v>
      </c>
      <c r="F25" s="21">
        <f>Planilha1!E16</f>
        <v>2542</v>
      </c>
      <c r="G25" s="22">
        <f>Planilha1!F16</f>
        <v>4</v>
      </c>
      <c r="H25" s="21">
        <f t="shared" si="1"/>
        <v>10168</v>
      </c>
      <c r="I25" s="22">
        <f>Planilha1!G16</f>
        <v>0</v>
      </c>
      <c r="J25" s="21">
        <f t="shared" si="2"/>
        <v>0</v>
      </c>
      <c r="K25" s="22">
        <f>Planilha1!H16</f>
        <v>0</v>
      </c>
      <c r="L25" s="21">
        <f t="shared" si="3"/>
        <v>0</v>
      </c>
      <c r="M25" s="22">
        <f>Planilha1!I16</f>
        <v>0</v>
      </c>
      <c r="N25" s="21">
        <f t="shared" si="4"/>
        <v>0</v>
      </c>
      <c r="O25" s="22">
        <f>Planilha1!J16</f>
        <v>0</v>
      </c>
      <c r="P25" s="21">
        <f t="shared" si="5"/>
        <v>0</v>
      </c>
      <c r="Q25" s="22">
        <f>Planilha1!K16</f>
        <v>0</v>
      </c>
      <c r="R25" s="21">
        <f t="shared" si="6"/>
        <v>0</v>
      </c>
      <c r="S25" s="21">
        <f t="shared" si="7"/>
        <v>10168</v>
      </c>
    </row>
    <row r="26" spans="1:19" ht="129" x14ac:dyDescent="0.25">
      <c r="A26" s="13"/>
      <c r="B26" s="17">
        <v>16</v>
      </c>
      <c r="C26" s="18" t="str">
        <f>Planilha1!B17</f>
        <v>Microfone dinâmico, microfone de mão, dinâmico de bobina móvel, padrão polar supercardióide, com resposta de frequências menos igual a 60Hz e maior igual a 13KHz, simétrico ao eixo e uniforme em sua faixa de frequência com tolerância de 5dB para mais ou para menos, de baixa impedância, com corpo em metal com pintura eletrostática, com globo de aço com filtro windscreem (antipuff), pesando entre 250 e 300 gramas.</v>
      </c>
      <c r="D26" s="19" t="str">
        <f>Planilha1!C17</f>
        <v>Unidade</v>
      </c>
      <c r="E26" s="20">
        <f t="shared" si="0"/>
        <v>14</v>
      </c>
      <c r="F26" s="21">
        <f>Planilha1!E17</f>
        <v>232.33</v>
      </c>
      <c r="G26" s="22">
        <f>Planilha1!F17</f>
        <v>10</v>
      </c>
      <c r="H26" s="21">
        <f t="shared" si="1"/>
        <v>2323.3000000000002</v>
      </c>
      <c r="I26" s="22">
        <f>Planilha1!G17</f>
        <v>0</v>
      </c>
      <c r="J26" s="21">
        <f t="shared" si="2"/>
        <v>0</v>
      </c>
      <c r="K26" s="22">
        <f>Planilha1!H17</f>
        <v>0</v>
      </c>
      <c r="L26" s="21">
        <f t="shared" si="3"/>
        <v>0</v>
      </c>
      <c r="M26" s="22">
        <f>Planilha1!I17</f>
        <v>3</v>
      </c>
      <c r="N26" s="21">
        <f t="shared" si="4"/>
        <v>696.99</v>
      </c>
      <c r="O26" s="22">
        <f>Planilha1!J17</f>
        <v>0</v>
      </c>
      <c r="P26" s="21">
        <f t="shared" si="5"/>
        <v>0</v>
      </c>
      <c r="Q26" s="22">
        <f>Planilha1!K17</f>
        <v>1</v>
      </c>
      <c r="R26" s="21">
        <f t="shared" si="6"/>
        <v>232.33</v>
      </c>
      <c r="S26" s="21">
        <f t="shared" si="7"/>
        <v>3252.6200000000003</v>
      </c>
    </row>
    <row r="27" spans="1:19" ht="57.75" x14ac:dyDescent="0.25">
      <c r="A27" s="13"/>
      <c r="B27" s="17">
        <v>17</v>
      </c>
      <c r="C27" s="18" t="str">
        <f>Planilha1!B18</f>
        <v>Bandeiras do Brasil, uso externo, em tecido de poliéster de alta resistência, com tarja branca, suporte para amarração, tamanho padronizado 1,13x1,61 m, Referência 2.5 P.</v>
      </c>
      <c r="D27" s="19" t="str">
        <f>Planilha1!C18</f>
        <v>Unidade</v>
      </c>
      <c r="E27" s="20">
        <f t="shared" si="0"/>
        <v>16</v>
      </c>
      <c r="F27" s="21">
        <f>Planilha1!E18</f>
        <v>99.57</v>
      </c>
      <c r="G27" s="22">
        <f>Planilha1!F18</f>
        <v>3</v>
      </c>
      <c r="H27" s="21">
        <f t="shared" si="1"/>
        <v>298.70999999999998</v>
      </c>
      <c r="I27" s="22">
        <f>Planilha1!G18</f>
        <v>4</v>
      </c>
      <c r="J27" s="21">
        <f t="shared" si="2"/>
        <v>398.28</v>
      </c>
      <c r="K27" s="22">
        <f>Planilha1!H18</f>
        <v>3</v>
      </c>
      <c r="L27" s="21">
        <f t="shared" si="3"/>
        <v>298.70999999999998</v>
      </c>
      <c r="M27" s="22">
        <f>Planilha1!I18</f>
        <v>0</v>
      </c>
      <c r="N27" s="21">
        <f t="shared" si="4"/>
        <v>0</v>
      </c>
      <c r="O27" s="22">
        <f>Planilha1!J18</f>
        <v>5</v>
      </c>
      <c r="P27" s="21">
        <f t="shared" si="5"/>
        <v>497.84999999999997</v>
      </c>
      <c r="Q27" s="22">
        <f>Planilha1!K18</f>
        <v>1</v>
      </c>
      <c r="R27" s="21">
        <f t="shared" si="6"/>
        <v>99.57</v>
      </c>
      <c r="S27" s="21">
        <f t="shared" si="7"/>
        <v>1593.12</v>
      </c>
    </row>
    <row r="28" spans="1:19" ht="57.75" x14ac:dyDescent="0.25">
      <c r="A28" s="13"/>
      <c r="B28" s="17">
        <v>18</v>
      </c>
      <c r="C28" s="18" t="str">
        <f>Planilha1!B19</f>
        <v>Bandeiras do Rio Grande do Sul, uso externo, em tecido de poliéster de alta resistência, com tarja branca, suporte para amarração, tamanho padronizado 1,13x1,61 m, Referência 2.5 P.</v>
      </c>
      <c r="D28" s="19" t="str">
        <f>Planilha1!C19</f>
        <v>Unidade</v>
      </c>
      <c r="E28" s="20">
        <f t="shared" si="0"/>
        <v>16</v>
      </c>
      <c r="F28" s="21">
        <f>Planilha1!E19</f>
        <v>112.57</v>
      </c>
      <c r="G28" s="22">
        <f>Planilha1!F19</f>
        <v>3</v>
      </c>
      <c r="H28" s="21">
        <f t="shared" si="1"/>
        <v>337.71</v>
      </c>
      <c r="I28" s="22">
        <f>Planilha1!G19</f>
        <v>4</v>
      </c>
      <c r="J28" s="21">
        <f t="shared" si="2"/>
        <v>450.28</v>
      </c>
      <c r="K28" s="22">
        <f>Planilha1!H19</f>
        <v>3</v>
      </c>
      <c r="L28" s="21">
        <f t="shared" si="3"/>
        <v>337.71</v>
      </c>
      <c r="M28" s="22">
        <f>Planilha1!I19</f>
        <v>0</v>
      </c>
      <c r="N28" s="21">
        <f t="shared" si="4"/>
        <v>0</v>
      </c>
      <c r="O28" s="22">
        <f>Planilha1!J19</f>
        <v>5</v>
      </c>
      <c r="P28" s="21">
        <f t="shared" si="5"/>
        <v>562.84999999999991</v>
      </c>
      <c r="Q28" s="22">
        <f>Planilha1!K19</f>
        <v>1</v>
      </c>
      <c r="R28" s="21">
        <f t="shared" si="6"/>
        <v>112.57</v>
      </c>
      <c r="S28" s="21">
        <f t="shared" si="7"/>
        <v>1801.12</v>
      </c>
    </row>
    <row r="29" spans="1:19" ht="72" x14ac:dyDescent="0.25">
      <c r="A29" s="13"/>
      <c r="B29" s="17">
        <v>19</v>
      </c>
      <c r="C29" s="18" t="str">
        <f>Planilha1!B20</f>
        <v>Bandeiras do Município, uso externo, em tecido de poliéster de alta resistência, com tarja branca, suporte para amarração, tamanho padronizado 1,13x1,61 m, Referência 2.5 P. Obs: Modelo das bandeiras disponibilizadas no anexo III do Edital.</v>
      </c>
      <c r="D29" s="19" t="str">
        <f>Planilha1!C20</f>
        <v>Unidade</v>
      </c>
      <c r="E29" s="20">
        <f t="shared" si="0"/>
        <v>15</v>
      </c>
      <c r="F29" s="21">
        <f>Planilha1!E20</f>
        <v>131.57</v>
      </c>
      <c r="G29" s="22">
        <f>Planilha1!F20</f>
        <v>3</v>
      </c>
      <c r="H29" s="21">
        <f t="shared" si="1"/>
        <v>394.71</v>
      </c>
      <c r="I29" s="22">
        <f>Planilha1!G20</f>
        <v>3</v>
      </c>
      <c r="J29" s="21">
        <f t="shared" si="2"/>
        <v>394.71</v>
      </c>
      <c r="K29" s="22">
        <f>Planilha1!H20</f>
        <v>3</v>
      </c>
      <c r="L29" s="21">
        <f t="shared" si="3"/>
        <v>394.71</v>
      </c>
      <c r="M29" s="22">
        <f>Planilha1!I20</f>
        <v>0</v>
      </c>
      <c r="N29" s="21">
        <f t="shared" si="4"/>
        <v>0</v>
      </c>
      <c r="O29" s="22">
        <f>Planilha1!J20</f>
        <v>5</v>
      </c>
      <c r="P29" s="21">
        <f t="shared" si="5"/>
        <v>657.84999999999991</v>
      </c>
      <c r="Q29" s="22">
        <f>Planilha1!K20</f>
        <v>1</v>
      </c>
      <c r="R29" s="21">
        <f t="shared" si="6"/>
        <v>131.57</v>
      </c>
      <c r="S29" s="21">
        <f t="shared" si="7"/>
        <v>1973.55</v>
      </c>
    </row>
    <row r="30" spans="1:19" ht="129" x14ac:dyDescent="0.25">
      <c r="A30" s="13"/>
      <c r="B30" s="17">
        <v>20</v>
      </c>
      <c r="C30" s="18" t="str">
        <f>Planilha1!B21</f>
        <v>Bandeiras do Instituto Federal Farroupilha, uso externo, em tecido de poliéster de alta resistência, com tarja branca, suporte para amarração, tamanho padronizado 1,13x1,61 m, Referência 2.5 P. Obs: Poderão ocorrer solicitações para diferentes câmpus onde a variação na bandeira de um para outro difere apenas no nome do município. Obs: Modelo da bandeira disponibilizado no anexo III do Edital.</v>
      </c>
      <c r="D30" s="19" t="str">
        <f>Planilha1!C21</f>
        <v>Unidade</v>
      </c>
      <c r="E30" s="20">
        <f t="shared" si="0"/>
        <v>16</v>
      </c>
      <c r="F30" s="21">
        <f>Planilha1!E21</f>
        <v>177.23</v>
      </c>
      <c r="G30" s="22">
        <f>Planilha1!F21</f>
        <v>3</v>
      </c>
      <c r="H30" s="21">
        <f t="shared" si="1"/>
        <v>531.68999999999994</v>
      </c>
      <c r="I30" s="22">
        <v>4</v>
      </c>
      <c r="J30" s="21">
        <f t="shared" si="2"/>
        <v>708.92</v>
      </c>
      <c r="K30" s="22">
        <f>Planilha1!H21</f>
        <v>3</v>
      </c>
      <c r="L30" s="21">
        <f t="shared" si="3"/>
        <v>531.68999999999994</v>
      </c>
      <c r="M30" s="22">
        <f>Planilha1!I21</f>
        <v>0</v>
      </c>
      <c r="N30" s="21">
        <f t="shared" si="4"/>
        <v>0</v>
      </c>
      <c r="O30" s="22">
        <f>Planilha1!J21</f>
        <v>5</v>
      </c>
      <c r="P30" s="21">
        <f t="shared" si="5"/>
        <v>886.15</v>
      </c>
      <c r="Q30" s="22">
        <f>Planilha1!K21</f>
        <v>1</v>
      </c>
      <c r="R30" s="21">
        <f t="shared" si="6"/>
        <v>177.23</v>
      </c>
      <c r="S30" s="21">
        <f t="shared" si="7"/>
        <v>2835.68</v>
      </c>
    </row>
    <row r="31" spans="1:19" ht="18.75" x14ac:dyDescent="0.3">
      <c r="B31" s="23"/>
      <c r="C31" s="23"/>
      <c r="D31" s="23"/>
      <c r="E31" s="23"/>
      <c r="F31" s="23"/>
      <c r="G31" s="24"/>
      <c r="H31" s="24">
        <f>SUM(H11:H30)</f>
        <v>32858.659999999996</v>
      </c>
      <c r="I31" s="24"/>
      <c r="J31" s="24">
        <f>SUM(J11:J30)</f>
        <v>1952.19</v>
      </c>
      <c r="K31" s="24"/>
      <c r="L31" s="24">
        <f>SUM(L11:L30)</f>
        <v>1562.8199999999997</v>
      </c>
      <c r="M31" s="24"/>
      <c r="N31" s="24">
        <f>SUM(N11:N30)</f>
        <v>15951.28</v>
      </c>
      <c r="O31" s="24"/>
      <c r="P31" s="24">
        <f>SUM(P11:P30)</f>
        <v>2604.6999999999998</v>
      </c>
      <c r="Q31" s="24"/>
      <c r="R31" s="24">
        <f>SUM(R11:R30)</f>
        <v>812.6</v>
      </c>
      <c r="S31" s="24">
        <f>SUM(S11:S30)</f>
        <v>55742.250000000015</v>
      </c>
    </row>
  </sheetData>
  <mergeCells count="3">
    <mergeCell ref="A1:S7"/>
    <mergeCell ref="B8:S8"/>
    <mergeCell ref="B9:S9"/>
  </mergeCells>
  <pageMargins left="0.70694444444444404" right="0.78749999999999998" top="1.0249999999999999" bottom="1.0249999999999999" header="0.78749999999999998" footer="0.78749999999999998"/>
  <pageSetup paperSize="9" scale="41" firstPageNumber="0" orientation="landscape" r:id="rId1"/>
  <headerFooter>
    <oddHeader>&amp;C&amp;"Arial,Normal"&amp;10&amp;A</oddHeader>
    <oddFooter>&amp;C&amp;"Arial,Normal"&amp;10Página &amp;P</oddFooter>
  </headerFooter>
  <drawing r:id="rId2"/>
</worksheet>
</file>

<file path=docProps/app.xml><?xml version="1.0" encoding="utf-8"?>
<Properties xmlns="http://schemas.openxmlformats.org/officeDocument/2006/extended-properties" xmlns:vt="http://schemas.openxmlformats.org/officeDocument/2006/docPropsVTypes">
  <Template/>
  <TotalTime>627</TotalTime>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Planilha1_2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carlos.thomé</cp:lastModifiedBy>
  <cp:revision>32</cp:revision>
  <cp:lastPrinted>2017-12-01T16:07:59Z</cp:lastPrinted>
  <dcterms:created xsi:type="dcterms:W3CDTF">2017-05-16T08:41:07Z</dcterms:created>
  <dcterms:modified xsi:type="dcterms:W3CDTF">2017-12-01T18:04:28Z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