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mela\Downloads\"/>
    </mc:Choice>
  </mc:AlternateContent>
  <xr:revisionPtr revIDLastSave="0" documentId="13_ncr:1_{4CF0D16F-F451-4897-96D4-E0E591FBAA72}" xr6:coauthVersionLast="45" xr6:coauthVersionMax="45" xr10:uidLastSave="{00000000-0000-0000-0000-000000000000}"/>
  <bookViews>
    <workbookView xWindow="-120" yWindow="-120" windowWidth="20730" windowHeight="11160" tabRatio="999" xr2:uid="{00000000-000D-0000-FFFF-FFFF00000000}"/>
  </bookViews>
  <sheets>
    <sheet name="INTÉRPRETE LIBRAS 40h " sheetId="9" r:id="rId1"/>
    <sheet name="UNIFORMES" sheetId="12" r:id="rId2"/>
    <sheet name="RESUMO DA PROPOSTA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7" i="9" l="1"/>
  <c r="G36" i="9" s="1"/>
  <c r="G28" i="9"/>
  <c r="G35" i="9" s="1"/>
  <c r="F6" i="6" l="1"/>
  <c r="B6" i="6"/>
  <c r="G6" i="12" l="1"/>
  <c r="G5" i="12"/>
  <c r="G34" i="9" l="1"/>
  <c r="E10" i="9" l="1"/>
  <c r="F141" i="9"/>
  <c r="F140" i="9"/>
  <c r="F139" i="9" l="1"/>
  <c r="G7" i="12" l="1"/>
  <c r="G128" i="9" l="1"/>
  <c r="G130" i="9" s="1"/>
  <c r="G157" i="9" s="1"/>
  <c r="G72" i="9"/>
  <c r="E55" i="9" l="1"/>
  <c r="G68" i="9" l="1"/>
  <c r="E61" i="9" l="1"/>
  <c r="G8" i="9"/>
  <c r="B4" i="9"/>
  <c r="G38" i="9" l="1"/>
  <c r="G153" i="9" s="1"/>
  <c r="G117" i="9" l="1"/>
  <c r="G122" i="9" s="1"/>
  <c r="B103" i="9"/>
  <c r="G78" i="9"/>
  <c r="G86" i="9" s="1"/>
  <c r="G95" i="9"/>
  <c r="G96" i="9" s="1"/>
  <c r="G44" i="9"/>
  <c r="G45" i="9"/>
  <c r="G97" i="9" l="1"/>
  <c r="G92" i="9"/>
  <c r="G94" i="9"/>
  <c r="G46" i="9"/>
  <c r="G84" i="9" s="1"/>
  <c r="G93" i="9" l="1"/>
  <c r="G98" i="9" s="1"/>
  <c r="G60" i="9"/>
  <c r="G55" i="9"/>
  <c r="G56" i="9"/>
  <c r="G58" i="9"/>
  <c r="G53" i="9"/>
  <c r="G57" i="9"/>
  <c r="G59" i="9"/>
  <c r="G54" i="9"/>
  <c r="F103" i="9" l="1"/>
  <c r="G155" i="9"/>
  <c r="G61" i="9"/>
  <c r="G85" i="9" l="1"/>
  <c r="G87" i="9" s="1"/>
  <c r="G111" i="9"/>
  <c r="D103" i="9" l="1"/>
  <c r="G103" i="9" s="1"/>
  <c r="G154" i="9"/>
  <c r="G112" i="9" l="1"/>
  <c r="G108" i="9"/>
  <c r="G107" i="9"/>
  <c r="G109" i="9"/>
  <c r="G110" i="9"/>
  <c r="G104" i="9"/>
  <c r="G113" i="9" l="1"/>
  <c r="G121" i="9" s="1"/>
  <c r="G123" i="9" s="1"/>
  <c r="G156" i="9" s="1"/>
  <c r="G158" i="9" s="1"/>
  <c r="G134" i="9" l="1"/>
  <c r="G135" i="9" s="1"/>
  <c r="G136" i="9" s="1"/>
  <c r="G137" i="9" s="1"/>
  <c r="G138" i="9" l="1"/>
  <c r="G143" i="9" l="1"/>
  <c r="G140" i="9"/>
  <c r="G141" i="9"/>
  <c r="G139" i="9" l="1"/>
  <c r="G144" i="9" s="1"/>
  <c r="G159" i="9" s="1"/>
  <c r="G160" i="9" s="1"/>
  <c r="D6" i="6" s="1"/>
  <c r="H6" i="6" s="1"/>
  <c r="I11" i="6" s="1"/>
  <c r="I13" i="6" l="1"/>
  <c r="I15" i="6" s="1"/>
  <c r="G161" i="9"/>
  <c r="H161" i="9" s="1"/>
  <c r="H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/>
  </authors>
  <commentList>
    <comment ref="G26" authorId="0" shapeId="0" xr:uid="{F96278BD-DDC4-4C77-BC3F-E7C85BFA706D}">
      <text>
        <r>
          <rPr>
            <sz val="9"/>
            <color indexed="81"/>
            <rFont val="Segoe UI"/>
            <charset val="1"/>
          </rPr>
          <t xml:space="preserve">Utilizado a data base do reajuste do salário mínimo federal.
</t>
        </r>
      </text>
    </comment>
    <comment ref="G68" authorId="0" shapeId="0" xr:uid="{146030BF-A767-4FFF-97EF-6557FB1CC7F0}">
      <text>
        <r>
          <rPr>
            <sz val="9"/>
            <color indexed="81"/>
            <rFont val="Segoe UI"/>
            <charset val="1"/>
          </rPr>
          <t xml:space="preserve">Conforme Lei nº 7.418/1985 e atualizações posteriores.
</t>
        </r>
      </text>
    </comment>
    <comment ref="G72" authorId="0" shapeId="0" xr:uid="{99E413B6-2C96-427F-940F-56A52A7A2B4C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75" authorId="0" shapeId="0" xr:uid="{32540393-4559-4768-B205-4BBF41991F09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G76" authorId="0" shapeId="0" xr:uid="{EE607F53-FB31-41F8-AD27-CE93962E9DE2}">
      <text>
        <r>
          <rPr>
            <sz val="9"/>
            <color indexed="81"/>
            <rFont val="Segoe UI"/>
            <charset val="1"/>
          </rPr>
          <t xml:space="preserve">A ser cotado conforme critérios da empresa licitante.
</t>
        </r>
      </text>
    </comment>
    <comment ref="B92" authorId="0" shapeId="0" xr:uid="{2FEE6847-4802-4C62-B48D-49A8F5772DC7}">
      <text>
        <r>
          <rPr>
            <sz val="9"/>
            <color indexed="81"/>
            <rFont val="Segoe UI"/>
            <charset val="1"/>
          </rPr>
          <t xml:space="preserve">Os reflexos de 13º salário, férias e 1/3 de férias são referentes a 1 mês de Aviso Prévio Indenizado. Na prorrogação contratual, poderão ser considerados 3 dias, conforme Lei nº 12.506/2011, dependendo da análise do nº de ocorrências deste evento no período.
</t>
        </r>
      </text>
    </comment>
    <comment ref="B94" authorId="1" shapeId="0" xr:uid="{00000000-0006-0000-0300-000002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95" authorId="0" shapeId="0" xr:uid="{6CC2E861-2751-412B-A25D-F34342D7B993}">
      <text>
        <r>
          <rPr>
            <sz val="9"/>
            <color indexed="81"/>
            <rFont val="Segoe UI"/>
            <charset val="1"/>
          </rPr>
          <t xml:space="preserve">Negociar extinção/redução na 1ª prorrogação contratual.
</t>
        </r>
      </text>
    </comment>
    <comment ref="B97" authorId="1" shapeId="0" xr:uid="{00000000-0006-0000-0300-000003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40" authorId="0" shapeId="0" xr:uid="{0CCBAD24-94B7-49DC-8494-8C5E59E97891}">
      <text>
        <r>
          <rPr>
            <sz val="9"/>
            <color indexed="81"/>
            <rFont val="Segoe UI"/>
            <charset val="1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sharedStrings.xml><?xml version="1.0" encoding="utf-8"?>
<sst xmlns="http://schemas.openxmlformats.org/spreadsheetml/2006/main" count="303" uniqueCount="231">
  <si>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</si>
  <si>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</si>
  <si>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</si>
  <si>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</si>
  <si>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</si>
  <si>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</si>
  <si>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</si>
  <si>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</si>
  <si>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</si>
  <si>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</si>
  <si>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</si>
  <si>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</si>
  <si>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</si>
  <si>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</si>
  <si>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</si>
  <si>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</si>
  <si>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</si>
  <si>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</si>
  <si>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</si>
  <si>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Percentual (%)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</si>
  <si>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</si>
  <si>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</si>
  <si>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</si>
  <si>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</si>
  <si>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</si>
  <si>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</si>
  <si>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</si>
  <si>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</si>
  <si>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</si>
  <si>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Incidência do FGTS sobre Aviso Prévio Indenizado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</si>
  <si>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</si>
  <si>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</si>
  <si>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</si>
  <si>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</si>
  <si>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</si>
  <si>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</si>
  <si>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</si>
  <si>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</si>
  <si>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</si>
  <si>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</si>
  <si>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</si>
  <si>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</si>
  <si>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</si>
  <si>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</si>
  <si>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</si>
  <si>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</si>
  <si>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</si>
  <si>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</si>
  <si>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</si>
  <si>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</si>
  <si>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</si>
  <si>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</si>
  <si>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</si>
  <si>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</si>
  <si>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</si>
  <si>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</si>
  <si>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</si>
  <si>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</si>
  <si>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</si>
  <si>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</si>
  <si>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</si>
  <si>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</si>
  <si>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Ano do Acordo, Convenção ou Sentença Normativa em Dissídio 
Coletivo</t>
  </si>
  <si>
    <t>Nota 1</t>
  </si>
  <si>
    <t>Nota 2</t>
  </si>
  <si>
    <t>MÓDULO 1 - COMPOSIÇÃO DA REMUNERAÇÃO</t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</si>
  <si>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</si>
  <si>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</si>
  <si>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</si>
  <si>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</si>
  <si>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</si>
  <si>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</si>
  <si>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</si>
  <si>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</si>
  <si>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</si>
  <si>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</si>
  <si>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</si>
  <si>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</si>
  <si>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</si>
  <si>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</si>
  <si>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Nota 8</t>
  </si>
  <si>
    <t xml:space="preserve">SAT - Seguro Acidente de Trabalho (RAT x FAP) </t>
  </si>
  <si>
    <t>Benefícios Mensais e Diários</t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</si>
  <si>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</si>
  <si>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</si>
  <si>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</si>
  <si>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Quantidade de dias do mês de recebimento de auxílio-alimentação</t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</si>
  <si>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</si>
  <si>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</si>
  <si>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11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</si>
  <si>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</si>
  <si>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</si>
  <si>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</si>
  <si>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</si>
  <si>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COMPOSIÇÃO DA REMUNERAÇÃO - TOTAL DO MÓDULO 1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</si>
  <si>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</si>
  <si>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</si>
  <si>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</si>
  <si>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</si>
  <si>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(30/30=1) x 5%rotatividade</t>
    </r>
  </si>
  <si>
    <t>Aviso Prévio Trabalhado  [(Rem/30)x7]/12x100% empregados no final do contrato</t>
  </si>
  <si>
    <t>Multa FGTS sobre Aviso Prévio Trabalhado   [40% + 8% x (Rem + 13º + Férias + 1/3Férias)] x 100% empregados</t>
  </si>
  <si>
    <t xml:space="preserve">Incidência do Submódulo 2.2 sobre Aviso Prévio Trabalhado  </t>
  </si>
  <si>
    <t>Módulo 2:</t>
  </si>
  <si>
    <t>Módulo 1: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</si>
  <si>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</si>
  <si>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</si>
  <si>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</si>
  <si>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</si>
  <si>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</si>
  <si>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</si>
  <si>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</si>
  <si>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</si>
  <si>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t>Total do Submódulo 4.1</t>
  </si>
  <si>
    <t xml:space="preserve">Substituto na Intrajornada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</si>
  <si>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</si>
  <si>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</si>
  <si>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</si>
  <si>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</si>
  <si>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</si>
  <si>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</si>
  <si>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</si>
  <si>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</si>
  <si>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Custo mensal unitário</t>
  </si>
  <si>
    <t>* Item com preenchimento obrigatório do campo “Marca / Fabricante”.</t>
  </si>
  <si>
    <t>MÓDULO 5 - INSUMOS DIVERSOS</t>
  </si>
  <si>
    <t>Uniformes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</si>
  <si>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</si>
  <si>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</si>
  <si>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</si>
  <si>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</si>
  <si>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</si>
  <si>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</si>
  <si>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</si>
  <si>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</si>
  <si>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</si>
  <si>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</si>
  <si>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</si>
  <si>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</si>
  <si>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</si>
  <si>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</si>
  <si>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</si>
  <si>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</si>
  <si>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</si>
  <si>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</si>
  <si>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</si>
  <si>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</si>
  <si>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</si>
  <si>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</si>
  <si>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</si>
  <si>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 xml:space="preserve">Módulo 2 - Encargos e Beneficios Anuais , Mensais e Diários </t>
  </si>
  <si>
    <t>Seguro de Vida</t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</si>
  <si>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</si>
  <si>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BASE DE CÁLCULO = MÓDULO 1 +  SUBMÓDULO 2.1</t>
  </si>
  <si>
    <t>Tabela do SIMPLES</t>
  </si>
  <si>
    <t>Tributo</t>
  </si>
  <si>
    <t>Alíquota</t>
  </si>
  <si>
    <t>CPP</t>
  </si>
  <si>
    <t>Regime de Tributação: (1)Real (2)Presumido (3 e 4)Simples Nacional</t>
  </si>
  <si>
    <t>QUADRO RESUMO DO VALOR MENSAL DOS SERVIÇOS</t>
  </si>
  <si>
    <t>TIPO DE SERVIÇO - ESCALA DE TRABALHO</t>
  </si>
  <si>
    <t>QUANTIDADE DE  POSTOS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</si>
  <si>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</si>
  <si>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</si>
  <si>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</si>
  <si>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</si>
  <si>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</si>
  <si>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</si>
  <si>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QUADRO DEMONSTRATIVO - VALOR GLOBAL DA PROPOSTA</t>
  </si>
  <si>
    <t>Valor Proposto por Unidade de Medida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</si>
  <si>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</si>
  <si>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</si>
  <si>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</si>
  <si>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</si>
  <si>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</si>
  <si>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xxxxx.xxxxxx/2020-xx</t>
  </si>
  <si>
    <t>xx/2020</t>
  </si>
  <si>
    <t>MÃO DE OBRA VINCULADA À EXECUÇÃO CONTRATUAL</t>
  </si>
  <si>
    <t>MÃO DE OBRA</t>
  </si>
  <si>
    <t>Dados complementares para composição dos custos referente à mão de obra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</si>
  <si>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</si>
  <si>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</si>
  <si>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Como a Planilha de Custos é calculada mensalmente, provisiona-se proporcionalmente 1/12 (um doze avos) dos valores referentes à gratificação natalina, férias e adicional de férias.</t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</si>
  <si>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</si>
  <si>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</si>
  <si>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</si>
  <si>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</si>
  <si>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</si>
  <si>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</si>
  <si>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PROVISÃO PARA RESCISÃO - TOTAL DO MÓDULO 3</t>
  </si>
  <si>
    <t>VALOR MENSAL DO POSTO (R$)</t>
  </si>
  <si>
    <t>VALOR TOTAL DO SERVIÇO (R$)</t>
  </si>
  <si>
    <t>Não há</t>
  </si>
  <si>
    <t>Tipo de serviço: Tradutor e Intérprete de Libras</t>
  </si>
  <si>
    <t>TRADUTOR E INTÉRPRETE DE LIBRAS 40h - DIURNO</t>
  </si>
  <si>
    <t>CBO:  2614-25</t>
  </si>
  <si>
    <t>Salário Normativo da Categoria Profissional (Pesquisa de Mercado) - 40h/semanais</t>
  </si>
  <si>
    <t xml:space="preserve">Tradutor e Intérprete de Libras   </t>
  </si>
  <si>
    <t>01.01.2020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</si>
  <si>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40hs- (Pesquisa de Mercado)</t>
    </r>
  </si>
  <si>
    <t>Participação do empregado em percentual do salário-base</t>
  </si>
  <si>
    <t xml:space="preserve">Valor do Auxílio-Alimentação </t>
  </si>
  <si>
    <t>Percentual de participação do empregado sobre o auxílio-alimentação</t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</si>
  <si>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[(22xVA)x(1-0,20)]</t>
    </r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</si>
  <si>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[(2xVTx22)x(6%xSB)]</t>
    </r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</si>
  <si>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[(BCCPA/30)x1dia]/12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</si>
  <si>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[(BCCPA/30)x5dias])/12</t>
    </r>
  </si>
  <si>
    <t xml:space="preserve">Substituto na cobertuta de Intervalo para Repouso ou Alimentação </t>
  </si>
  <si>
    <t>Valor do salário/hora (VSH)</t>
  </si>
  <si>
    <t>Valor da hora do adicional noturno - VAN  (valor hora x 20%)</t>
  </si>
  <si>
    <r>
      <t xml:space="preserve">Adicional Noturno </t>
    </r>
    <r>
      <rPr>
        <sz val="10"/>
        <rFont val="Calibri"/>
        <family val="2"/>
        <scheme val="minor"/>
      </rPr>
      <t>- Das 22h às 22:30h - meia hora de adicional noturno (VAN x 0,5h noturna x 22dias)</t>
    </r>
  </si>
  <si>
    <t>Quantidade por Empregado</t>
  </si>
  <si>
    <t xml:space="preserve"> UNIFORMES</t>
  </si>
  <si>
    <t>ANEXO XI-C- Serviços de  Tradutor e Intérprete de Libras</t>
  </si>
  <si>
    <t>II - Posto 40hs semanais</t>
  </si>
  <si>
    <t>Crachá de Identificação em PVC</t>
  </si>
  <si>
    <t>Colete de tecido poliéster/oxford, sem mangas, na cor preta</t>
  </si>
  <si>
    <t xml:space="preserve">13º (décimo terceiro) Salário, Férias e Adicional de Férias </t>
  </si>
  <si>
    <t>Os itens que contemplam o Módulo 4 se referem ao custo dos dias trabalhados pelo repositor/substituto quando o empregado alocado na prestação do serviço estiver ausente, conforme as previsões estabelecidas na legislação.</t>
  </si>
  <si>
    <t>QUADRO RESUMO DO CUSTO POR EMPREGADO</t>
  </si>
  <si>
    <t>MÃO DE OBRA VINCULADA À EXECUÇÃO CONTRATUAL (valor por empregado)</t>
  </si>
  <si>
    <t>Valor Total por Empregado - TRADUTOR E  INTÉRPRETE DE LIBRAS - 40hs semanais</t>
  </si>
  <si>
    <t>VALOR TOTAL PARA 01 POSTO - TRADUTOR E INTÉRPRETE DE LIBRAS - 40hs semanais</t>
  </si>
  <si>
    <t>Valor total mensal por Empregado</t>
  </si>
  <si>
    <t>VALOR MENSAL DOS SERVIÇOS (I + II)</t>
  </si>
  <si>
    <t>Pesquisa de Preço*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</si>
  <si>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FREDERICO WESPHALEN</t>
    </r>
  </si>
  <si>
    <t>10.662.072/0011-20</t>
  </si>
  <si>
    <t>Frederico Westphalen/RS</t>
  </si>
  <si>
    <t>Tradutor e Intérprete de Libras - 40h semanais - Diurno/Noturno</t>
  </si>
  <si>
    <t>Adicional de Hora Noturna Reduzida (como HE) - ((SB/100x1,5)x(0,5x1,1428571-0,5)x22dias)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</si>
</sst>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dd/mm/yy\ hh:mm"/>
    <numFmt numFmtId="176" formatCode="_(&quot;R$ &quot;* #,##0.00_);_(&quot;R$ &quot;* \(#,##0.00\);_(&quot;R$ &quot;* \-??_);_(@_)"/>
  </numFmts>
  <fonts count="62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rgb="FFFF0000"/>
      <name val="Calibri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charset val="1"/>
    </font>
  </fonts>
  <fills count="2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1" fillId="0" borderId="0"/>
    <xf numFmtId="171" fontId="7" fillId="0" borderId="0" applyBorder="0" applyProtection="0"/>
    <xf numFmtId="169" fontId="7" fillId="0" borderId="0" applyBorder="0" applyProtection="0"/>
    <xf numFmtId="169" fontId="7" fillId="0" borderId="0" applyBorder="0" applyProtection="0"/>
    <xf numFmtId="170" fontId="7" fillId="0" borderId="0" applyBorder="0" applyProtection="0"/>
    <xf numFmtId="0" fontId="12" fillId="0" borderId="0" applyNumberFormat="0" applyBorder="0" applyProtection="0">
      <alignment horizontal="center"/>
    </xf>
    <xf numFmtId="0" fontId="12" fillId="0" borderId="0" applyNumberFormat="0" applyBorder="0" applyProtection="0">
      <alignment horizontal="center" textRotation="90"/>
    </xf>
    <xf numFmtId="169" fontId="7" fillId="0" borderId="0" applyBorder="0" applyProtection="0"/>
    <xf numFmtId="0" fontId="13" fillId="0" borderId="0" applyNumberFormat="0" applyBorder="0" applyProtection="0"/>
    <xf numFmtId="172" fontId="13" fillId="0" borderId="0" applyBorder="0" applyProtection="0"/>
    <xf numFmtId="0" fontId="3" fillId="0" borderId="0"/>
    <xf numFmtId="175" fontId="3" fillId="0" borderId="0" applyFill="0" applyBorder="0" applyAlignment="0" applyProtection="0"/>
  </cellStyleXfs>
  <cellXfs count="560">
    <xf numFmtId="0" fontId="0" fillId="0" borderId="0" xfId="0"/>
    <xf numFmtId="0" fontId="14" fillId="0" borderId="0" xfId="0" applyFont="1"/>
    <xf numFmtId="0" fontId="14" fillId="0" borderId="2" xfId="0" applyFont="1" applyBorder="1"/>
    <xf numFmtId="0" fontId="17" fillId="0" borderId="0" xfId="0" applyFont="1"/>
    <xf numFmtId="0" fontId="18" fillId="0" borderId="14" xfId="0" applyFont="1" applyBorder="1" applyProtection="1"/>
    <xf numFmtId="0" fontId="17" fillId="0" borderId="0" xfId="0" applyFont="1" applyAlignme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10" fontId="17" fillId="0" borderId="0" xfId="3" applyNumberFormat="1" applyFont="1" applyBorder="1" applyAlignment="1" applyProtection="1">
      <protection locked="0"/>
    </xf>
    <xf numFmtId="0" fontId="18" fillId="0" borderId="1" xfId="0" applyFont="1" applyBorder="1" applyAlignment="1" applyProtection="1">
      <alignment horizontal="left"/>
    </xf>
    <xf numFmtId="0" fontId="18" fillId="0" borderId="9" xfId="0" applyFont="1" applyBorder="1" applyAlignment="1" applyProtection="1">
      <alignment horizontal="right"/>
    </xf>
    <xf numFmtId="0" fontId="18" fillId="0" borderId="13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 vertical="center"/>
    </xf>
    <xf numFmtId="0" fontId="17" fillId="0" borderId="0" xfId="0" applyFont="1" applyProtection="1">
      <protection locked="0"/>
    </xf>
    <xf numFmtId="8" fontId="17" fillId="0" borderId="0" xfId="0" applyNumberFormat="1" applyFont="1" applyProtection="1">
      <protection locked="0"/>
    </xf>
    <xf numFmtId="0" fontId="21" fillId="0" borderId="0" xfId="0" applyFont="1" applyBorder="1" applyAlignment="1" applyProtection="1">
      <alignment horizontal="left"/>
    </xf>
    <xf numFmtId="0" fontId="25" fillId="0" borderId="0" xfId="0" applyFont="1" applyProtection="1">
      <protection locked="0"/>
    </xf>
    <xf numFmtId="0" fontId="26" fillId="0" borderId="13" xfId="0" applyFont="1" applyBorder="1" applyAlignment="1" applyProtection="1">
      <alignment horizontal="center"/>
    </xf>
    <xf numFmtId="0" fontId="25" fillId="0" borderId="0" xfId="0" applyFont="1"/>
    <xf numFmtId="0" fontId="27" fillId="0" borderId="0" xfId="0" applyFont="1"/>
    <xf numFmtId="0" fontId="27" fillId="0" borderId="0" xfId="0" applyFont="1" applyProtection="1">
      <protection locked="0"/>
    </xf>
    <xf numFmtId="0" fontId="17" fillId="0" borderId="0" xfId="0" applyFont="1" applyFill="1" applyBorder="1" applyProtection="1">
      <protection locked="0"/>
    </xf>
    <xf numFmtId="0" fontId="18" fillId="0" borderId="0" xfId="0" applyFont="1" applyFill="1" applyBorder="1" applyAlignment="1" applyProtection="1">
      <alignment horizontal="center"/>
    </xf>
    <xf numFmtId="168" fontId="18" fillId="0" borderId="0" xfId="0" applyNumberFormat="1" applyFont="1" applyFill="1" applyBorder="1" applyAlignment="1" applyProtection="1">
      <alignment horizontal="distributed" vertical="center"/>
    </xf>
    <xf numFmtId="0" fontId="17" fillId="0" borderId="0" xfId="0" applyFont="1" applyFill="1" applyBorder="1"/>
    <xf numFmtId="0" fontId="25" fillId="0" borderId="0" xfId="0" applyFont="1" applyAlignment="1" applyProtection="1">
      <alignment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0" xfId="0" applyFont="1" applyFill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8" fillId="0" borderId="14" xfId="0" applyFont="1" applyFill="1" applyBorder="1" applyAlignment="1" applyProtection="1">
      <alignment horizontal="center"/>
    </xf>
    <xf numFmtId="0" fontId="17" fillId="0" borderId="0" xfId="0" applyFont="1" applyBorder="1" applyAlignment="1">
      <alignment horizontal="left"/>
    </xf>
    <xf numFmtId="0" fontId="29" fillId="0" borderId="0" xfId="0" applyFont="1" applyAlignment="1" applyProtection="1">
      <alignment vertical="center"/>
      <protection locked="0"/>
    </xf>
    <xf numFmtId="0" fontId="29" fillId="0" borderId="0" xfId="0" applyFont="1" applyAlignment="1">
      <alignment vertical="center"/>
    </xf>
    <xf numFmtId="43" fontId="29" fillId="0" borderId="0" xfId="0" applyNumberFormat="1" applyFont="1" applyAlignment="1">
      <alignment vertical="center"/>
    </xf>
    <xf numFmtId="43" fontId="29" fillId="0" borderId="0" xfId="0" applyNumberFormat="1" applyFont="1" applyAlignment="1" applyProtection="1">
      <alignment vertical="center"/>
      <protection locked="0"/>
    </xf>
    <xf numFmtId="0" fontId="24" fillId="0" borderId="13" xfId="0" applyFont="1" applyBorder="1" applyAlignment="1" applyProtection="1">
      <alignment horizontal="center" vertical="center"/>
    </xf>
    <xf numFmtId="44" fontId="31" fillId="0" borderId="9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Protection="1">
      <protection locked="0"/>
    </xf>
    <xf numFmtId="0" fontId="17" fillId="0" borderId="0" xfId="0" applyFont="1" applyBorder="1"/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4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>
      <alignment vertical="center"/>
    </xf>
    <xf numFmtId="0" fontId="17" fillId="0" borderId="0" xfId="0" applyFont="1" applyFill="1"/>
    <xf numFmtId="168" fontId="17" fillId="0" borderId="0" xfId="0" applyNumberFormat="1" applyFont="1" applyFill="1" applyProtection="1">
      <protection locked="0"/>
    </xf>
    <xf numFmtId="0" fontId="17" fillId="0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0" applyFont="1" applyFill="1"/>
    <xf numFmtId="0" fontId="34" fillId="0" borderId="0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horizontal="center"/>
    </xf>
    <xf numFmtId="0" fontId="24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9" fillId="0" borderId="13" xfId="0" applyFont="1" applyFill="1" applyBorder="1" applyAlignment="1" applyProtection="1">
      <alignment horizontal="center"/>
    </xf>
    <xf numFmtId="0" fontId="17" fillId="0" borderId="0" xfId="0" applyFont="1" applyProtection="1"/>
    <xf numFmtId="0" fontId="24" fillId="0" borderId="13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13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/>
    </xf>
    <xf numFmtId="1" fontId="8" fillId="3" borderId="9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>
      <alignment horizontal="center" vertical="center"/>
    </xf>
    <xf numFmtId="0" fontId="39" fillId="0" borderId="0" xfId="0" applyFont="1" applyBorder="1" applyAlignment="1" applyProtection="1">
      <alignment horizontal="left" vertical="center"/>
    </xf>
    <xf numFmtId="0" fontId="18" fillId="7" borderId="31" xfId="0" applyFont="1" applyFill="1" applyBorder="1" applyAlignment="1" applyProtection="1">
      <alignment horizontal="center"/>
    </xf>
    <xf numFmtId="0" fontId="18" fillId="9" borderId="30" xfId="0" applyFont="1" applyFill="1" applyBorder="1" applyAlignment="1" applyProtection="1">
      <alignment horizontal="center"/>
    </xf>
    <xf numFmtId="0" fontId="26" fillId="0" borderId="30" xfId="0" applyFont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left" vertical="center"/>
    </xf>
    <xf numFmtId="168" fontId="18" fillId="5" borderId="30" xfId="0" applyNumberFormat="1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18" fillId="13" borderId="30" xfId="0" applyFont="1" applyFill="1" applyBorder="1" applyAlignment="1" applyProtection="1">
      <alignment horizontal="center" vertical="center"/>
    </xf>
    <xf numFmtId="0" fontId="24" fillId="2" borderId="20" xfId="0" applyFont="1" applyFill="1" applyBorder="1" applyAlignment="1">
      <alignment horizontal="center"/>
    </xf>
    <xf numFmtId="0" fontId="18" fillId="2" borderId="30" xfId="0" applyFont="1" applyFill="1" applyBorder="1" applyAlignment="1" applyProtection="1">
      <alignment horizontal="center" vertical="center"/>
    </xf>
    <xf numFmtId="44" fontId="26" fillId="14" borderId="9" xfId="0" applyNumberFormat="1" applyFont="1" applyFill="1" applyBorder="1" applyAlignment="1">
      <alignment horizontal="right" vertical="center"/>
    </xf>
    <xf numFmtId="0" fontId="18" fillId="4" borderId="11" xfId="0" applyFont="1" applyFill="1" applyBorder="1" applyAlignment="1" applyProtection="1">
      <alignment horizontal="center" vertical="center"/>
    </xf>
    <xf numFmtId="0" fontId="24" fillId="4" borderId="28" xfId="0" applyFont="1" applyFill="1" applyBorder="1" applyAlignment="1">
      <alignment horizontal="center"/>
    </xf>
    <xf numFmtId="9" fontId="25" fillId="0" borderId="30" xfId="0" applyNumberFormat="1" applyFont="1" applyBorder="1" applyAlignment="1">
      <alignment horizontal="center" vertical="center"/>
    </xf>
    <xf numFmtId="0" fontId="25" fillId="14" borderId="30" xfId="0" applyFont="1" applyFill="1" applyBorder="1" applyAlignment="1">
      <alignment horizontal="center" vertical="center"/>
    </xf>
    <xf numFmtId="0" fontId="25" fillId="14" borderId="30" xfId="0" applyFont="1" applyFill="1" applyBorder="1" applyAlignment="1" applyProtection="1">
      <alignment horizontal="center" vertical="center"/>
      <protection locked="0"/>
    </xf>
    <xf numFmtId="10" fontId="17" fillId="0" borderId="0" xfId="0" applyNumberFormat="1" applyFont="1" applyFill="1" applyBorder="1" applyProtection="1">
      <protection locked="0"/>
    </xf>
    <xf numFmtId="2" fontId="25" fillId="0" borderId="30" xfId="0" applyNumberFormat="1" applyFont="1" applyBorder="1" applyAlignment="1" applyProtection="1">
      <alignment horizontal="center" vertical="center"/>
      <protection locked="0"/>
    </xf>
    <xf numFmtId="44" fontId="18" fillId="14" borderId="9" xfId="0" applyNumberFormat="1" applyFont="1" applyFill="1" applyBorder="1" applyAlignment="1" applyProtection="1">
      <alignment vertical="center"/>
    </xf>
    <xf numFmtId="0" fontId="46" fillId="0" borderId="0" xfId="0" applyFont="1" applyFill="1" applyBorder="1" applyAlignment="1" applyProtection="1">
      <alignment horizontal="center" vertical="center" wrapText="1"/>
    </xf>
    <xf numFmtId="0" fontId="42" fillId="0" borderId="0" xfId="0" applyFont="1" applyFill="1" applyBorder="1" applyAlignment="1" applyProtection="1">
      <alignment horizontal="center" vertical="center"/>
    </xf>
    <xf numFmtId="0" fontId="43" fillId="0" borderId="0" xfId="0" applyFont="1" applyFill="1" applyBorder="1" applyAlignment="1" applyProtection="1">
      <alignment horizontal="left" vertical="center"/>
    </xf>
    <xf numFmtId="0" fontId="18" fillId="6" borderId="30" xfId="0" applyFont="1" applyFill="1" applyBorder="1" applyAlignment="1" applyProtection="1">
      <alignment horizontal="center"/>
    </xf>
    <xf numFmtId="0" fontId="24" fillId="0" borderId="30" xfId="0" applyFont="1" applyBorder="1" applyAlignment="1" applyProtection="1">
      <alignment horizontal="center" vertical="center"/>
    </xf>
    <xf numFmtId="44" fontId="31" fillId="0" borderId="30" xfId="0" applyNumberFormat="1" applyFont="1" applyBorder="1" applyAlignment="1" applyProtection="1">
      <alignment vertical="center"/>
      <protection locked="0"/>
    </xf>
    <xf numFmtId="44" fontId="18" fillId="15" borderId="30" xfId="0" applyNumberFormat="1" applyFont="1" applyFill="1" applyBorder="1" applyAlignment="1" applyProtection="1">
      <alignment horizontal="distributed" vertical="center"/>
    </xf>
    <xf numFmtId="0" fontId="32" fillId="0" borderId="0" xfId="0" applyFont="1" applyBorder="1" applyAlignment="1" applyProtection="1">
      <alignment horizontal="center"/>
    </xf>
    <xf numFmtId="0" fontId="47" fillId="0" borderId="0" xfId="0" applyFont="1" applyBorder="1" applyAlignment="1" applyProtection="1">
      <alignment horizontal="left"/>
    </xf>
    <xf numFmtId="0" fontId="17" fillId="0" borderId="0" xfId="0" applyFont="1" applyBorder="1" applyProtection="1"/>
    <xf numFmtId="0" fontId="1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 applyProtection="1">
      <alignment horizontal="center" vertical="center"/>
    </xf>
    <xf numFmtId="0" fontId="41" fillId="0" borderId="0" xfId="0" applyFont="1" applyFill="1" applyBorder="1" applyAlignment="1" applyProtection="1">
      <alignment horizontal="left" vertical="center" wrapText="1"/>
    </xf>
    <xf numFmtId="0" fontId="42" fillId="0" borderId="0" xfId="0" applyFont="1" applyBorder="1" applyAlignment="1" applyProtection="1">
      <alignment horizontal="center" vertical="center"/>
    </xf>
    <xf numFmtId="0" fontId="44" fillId="0" borderId="0" xfId="0" applyFont="1" applyBorder="1" applyAlignment="1" applyProtection="1">
      <alignment horizontal="left" vertical="center"/>
    </xf>
    <xf numFmtId="0" fontId="24" fillId="16" borderId="21" xfId="0" applyFont="1" applyFill="1" applyBorder="1" applyAlignment="1" applyProtection="1">
      <alignment horizontal="center" vertical="center"/>
    </xf>
    <xf numFmtId="44" fontId="24" fillId="14" borderId="9" xfId="0" applyNumberFormat="1" applyFont="1" applyFill="1" applyBorder="1" applyAlignment="1" applyProtection="1">
      <alignment horizontal="center" vertical="center"/>
    </xf>
    <xf numFmtId="165" fontId="4" fillId="2" borderId="30" xfId="2" applyNumberFormat="1" applyFont="1" applyFill="1" applyBorder="1" applyProtection="1"/>
    <xf numFmtId="0" fontId="17" fillId="0" borderId="0" xfId="0" applyFont="1" applyFill="1" applyBorder="1" applyProtection="1"/>
    <xf numFmtId="0" fontId="18" fillId="0" borderId="23" xfId="0" applyFont="1" applyBorder="1" applyAlignment="1" applyProtection="1">
      <alignment horizontal="center" vertical="center"/>
    </xf>
    <xf numFmtId="165" fontId="4" fillId="6" borderId="30" xfId="2" applyNumberFormat="1" applyFont="1" applyFill="1" applyBorder="1" applyProtection="1"/>
    <xf numFmtId="0" fontId="5" fillId="0" borderId="12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" vertical="center"/>
    </xf>
    <xf numFmtId="168" fontId="5" fillId="0" borderId="30" xfId="0" applyNumberFormat="1" applyFont="1" applyFill="1" applyBorder="1" applyAlignment="1" applyProtection="1">
      <alignment horizontal="center" vertical="center"/>
    </xf>
    <xf numFmtId="165" fontId="5" fillId="0" borderId="30" xfId="0" applyNumberFormat="1" applyFont="1" applyFill="1" applyBorder="1" applyAlignment="1" applyProtection="1">
      <alignment horizontal="center" vertical="center"/>
    </xf>
    <xf numFmtId="165" fontId="5" fillId="14" borderId="30" xfId="0" applyNumberFormat="1" applyFont="1" applyFill="1" applyBorder="1" applyAlignment="1" applyProtection="1">
      <alignment horizontal="center" vertical="center"/>
    </xf>
    <xf numFmtId="0" fontId="5" fillId="14" borderId="30" xfId="0" applyFont="1" applyFill="1" applyBorder="1" applyAlignment="1" applyProtection="1">
      <alignment horizontal="center" vertical="center"/>
    </xf>
    <xf numFmtId="0" fontId="18" fillId="12" borderId="30" xfId="0" applyFont="1" applyFill="1" applyBorder="1" applyAlignment="1" applyProtection="1">
      <alignment horizontal="center" vertical="center"/>
    </xf>
    <xf numFmtId="0" fontId="24" fillId="6" borderId="20" xfId="0" applyFont="1" applyFill="1" applyBorder="1" applyAlignment="1">
      <alignment horizontal="center"/>
    </xf>
    <xf numFmtId="165" fontId="18" fillId="14" borderId="30" xfId="0" applyNumberFormat="1" applyFont="1" applyFill="1" applyBorder="1" applyAlignment="1" applyProtection="1">
      <alignment horizontal="right" vertical="center"/>
    </xf>
    <xf numFmtId="0" fontId="18" fillId="0" borderId="12" xfId="0" applyFont="1" applyFill="1" applyBorder="1" applyAlignment="1" applyProtection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 applyProtection="1">
      <alignment horizontal="center" vertical="center"/>
      <protection locked="0"/>
    </xf>
    <xf numFmtId="0" fontId="24" fillId="6" borderId="30" xfId="0" applyFont="1" applyFill="1" applyBorder="1" applyAlignment="1">
      <alignment horizontal="center"/>
    </xf>
    <xf numFmtId="0" fontId="18" fillId="0" borderId="12" xfId="0" applyFont="1" applyFill="1" applyBorder="1" applyAlignment="1" applyProtection="1">
      <alignment horizontal="left" vertical="center" wrapText="1"/>
    </xf>
    <xf numFmtId="0" fontId="18" fillId="0" borderId="18" xfId="0" applyFont="1" applyFill="1" applyBorder="1" applyAlignment="1" applyProtection="1">
      <alignment horizontal="left" vertical="center" wrapText="1"/>
    </xf>
    <xf numFmtId="44" fontId="24" fillId="2" borderId="30" xfId="0" applyNumberFormat="1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 vertical="center"/>
    </xf>
    <xf numFmtId="0" fontId="29" fillId="0" borderId="23" xfId="0" applyFont="1" applyFill="1" applyBorder="1" applyAlignment="1" applyProtection="1">
      <alignment horizontal="center"/>
    </xf>
    <xf numFmtId="44" fontId="24" fillId="6" borderId="30" xfId="0" applyNumberFormat="1" applyFont="1" applyFill="1" applyBorder="1" applyProtection="1"/>
    <xf numFmtId="0" fontId="17" fillId="0" borderId="0" xfId="0" applyFont="1" applyFill="1" applyBorder="1" applyAlignment="1">
      <alignment horizontal="center" vertical="center"/>
    </xf>
    <xf numFmtId="0" fontId="24" fillId="0" borderId="23" xfId="0" applyFont="1" applyFill="1" applyBorder="1" applyAlignment="1" applyProtection="1">
      <alignment horizontal="center" vertical="center"/>
    </xf>
    <xf numFmtId="0" fontId="9" fillId="0" borderId="30" xfId="15" applyFont="1" applyFill="1" applyBorder="1" applyAlignment="1" applyProtection="1">
      <alignment horizontal="justify" vertical="center" wrapText="1"/>
    </xf>
    <xf numFmtId="1" fontId="9" fillId="0" borderId="30" xfId="15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horizontal="center" vertical="center"/>
      <protection locked="0"/>
    </xf>
    <xf numFmtId="1" fontId="9" fillId="0" borderId="30" xfId="15" applyNumberFormat="1" applyFont="1" applyBorder="1" applyAlignment="1" applyProtection="1">
      <alignment horizontal="center" vertical="center"/>
    </xf>
    <xf numFmtId="0" fontId="9" fillId="0" borderId="30" xfId="15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horizontal="center" vertical="center"/>
    </xf>
    <xf numFmtId="176" fontId="9" fillId="0" borderId="30" xfId="16" applyNumberFormat="1" applyFont="1" applyFill="1" applyBorder="1" applyAlignment="1" applyProtection="1">
      <alignment vertical="center"/>
      <protection locked="0"/>
    </xf>
    <xf numFmtId="176" fontId="10" fillId="17" borderId="30" xfId="16" applyNumberFormat="1" applyFont="1" applyFill="1" applyBorder="1" applyAlignment="1" applyProtection="1">
      <alignment horizontal="center" vertical="center"/>
    </xf>
    <xf numFmtId="0" fontId="36" fillId="0" borderId="30" xfId="15" applyFont="1" applyFill="1" applyBorder="1" applyAlignment="1" applyProtection="1">
      <alignment horizontal="center" vertical="center" wrapText="1"/>
    </xf>
    <xf numFmtId="0" fontId="24" fillId="13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/>
    </xf>
    <xf numFmtId="0" fontId="24" fillId="0" borderId="30" xfId="0" applyFont="1" applyFill="1" applyBorder="1" applyAlignment="1" applyProtection="1">
      <alignment horizontal="center" vertical="center"/>
    </xf>
    <xf numFmtId="44" fontId="29" fillId="0" borderId="30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>
      <alignment horizontal="right" vertical="center"/>
    </xf>
    <xf numFmtId="165" fontId="4" fillId="0" borderId="0" xfId="2" applyNumberFormat="1" applyFont="1" applyFill="1" applyBorder="1" applyProtection="1"/>
    <xf numFmtId="0" fontId="24" fillId="13" borderId="30" xfId="0" applyFont="1" applyFill="1" applyBorder="1" applyAlignment="1" applyProtection="1">
      <alignment horizontal="center" vertical="center"/>
    </xf>
    <xf numFmtId="44" fontId="24" fillId="2" borderId="30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24" fillId="14" borderId="30" xfId="0" applyFont="1" applyFill="1" applyBorder="1" applyAlignment="1" applyProtection="1">
      <alignment horizontal="center" vertical="center"/>
    </xf>
    <xf numFmtId="10" fontId="23" fillId="14" borderId="30" xfId="0" applyNumberFormat="1" applyFont="1" applyFill="1" applyBorder="1" applyAlignment="1">
      <alignment horizontal="center" vertical="center"/>
    </xf>
    <xf numFmtId="0" fontId="24" fillId="14" borderId="13" xfId="0" applyFont="1" applyFill="1" applyBorder="1" applyAlignment="1" applyProtection="1">
      <alignment horizontal="center" vertical="center"/>
    </xf>
    <xf numFmtId="44" fontId="29" fillId="0" borderId="30" xfId="0" applyNumberFormat="1" applyFont="1" applyFill="1" applyBorder="1" applyAlignment="1">
      <alignment horizontal="center" vertical="center"/>
    </xf>
    <xf numFmtId="0" fontId="24" fillId="14" borderId="30" xfId="0" applyFont="1" applyFill="1" applyBorder="1" applyAlignment="1">
      <alignment vertical="center"/>
    </xf>
    <xf numFmtId="10" fontId="10" fillId="0" borderId="30" xfId="3" applyNumberFormat="1" applyFont="1" applyBorder="1" applyAlignment="1">
      <alignment horizontal="center" vertical="center"/>
    </xf>
    <xf numFmtId="165" fontId="24" fillId="14" borderId="30" xfId="0" applyNumberFormat="1" applyFont="1" applyFill="1" applyBorder="1" applyAlignment="1">
      <alignment vertical="center"/>
    </xf>
    <xf numFmtId="165" fontId="24" fillId="6" borderId="30" xfId="0" applyNumberFormat="1" applyFont="1" applyFill="1" applyBorder="1" applyAlignment="1" applyProtection="1">
      <alignment vertical="center"/>
    </xf>
    <xf numFmtId="0" fontId="22" fillId="0" borderId="0" xfId="0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right" vertical="center"/>
    </xf>
    <xf numFmtId="165" fontId="24" fillId="0" borderId="0" xfId="0" applyNumberFormat="1" applyFont="1" applyFill="1" applyBorder="1" applyAlignment="1" applyProtection="1">
      <alignment vertical="center"/>
    </xf>
    <xf numFmtId="44" fontId="24" fillId="14" borderId="30" xfId="0" applyNumberFormat="1" applyFont="1" applyFill="1" applyBorder="1" applyAlignment="1" applyProtection="1">
      <alignment horizontal="center" vertical="center"/>
    </xf>
    <xf numFmtId="44" fontId="29" fillId="0" borderId="9" xfId="0" applyNumberFormat="1" applyFont="1" applyFill="1" applyBorder="1" applyAlignment="1" applyProtection="1">
      <alignment horizontal="right" vertical="center"/>
    </xf>
    <xf numFmtId="44" fontId="29" fillId="14" borderId="9" xfId="0" applyNumberFormat="1" applyFont="1" applyFill="1" applyBorder="1" applyAlignment="1" applyProtection="1">
      <alignment horizontal="right" vertical="center"/>
    </xf>
    <xf numFmtId="44" fontId="29" fillId="0" borderId="24" xfId="0" applyNumberFormat="1" applyFont="1" applyFill="1" applyBorder="1" applyAlignment="1" applyProtection="1">
      <alignment horizontal="right" vertical="center"/>
    </xf>
    <xf numFmtId="0" fontId="53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 wrapText="1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left"/>
    </xf>
    <xf numFmtId="0" fontId="24" fillId="0" borderId="13" xfId="0" applyFont="1" applyBorder="1" applyAlignment="1" applyProtection="1">
      <alignment horizontal="center" vertical="center"/>
    </xf>
    <xf numFmtId="168" fontId="25" fillId="0" borderId="30" xfId="0" applyNumberFormat="1" applyFont="1" applyFill="1" applyBorder="1" applyAlignment="1" applyProtection="1">
      <alignment horizontal="distributed" vertical="distributed" wrapText="1"/>
      <protection locked="0"/>
    </xf>
    <xf numFmtId="168" fontId="17" fillId="0" borderId="9" xfId="0" applyNumberFormat="1" applyFont="1" applyFill="1" applyBorder="1" applyAlignment="1" applyProtection="1">
      <alignment horizontal="distributed" vertical="center"/>
    </xf>
    <xf numFmtId="44" fontId="29" fillId="0" borderId="24" xfId="0" applyNumberFormat="1" applyFont="1" applyFill="1" applyBorder="1" applyAlignment="1" applyProtection="1">
      <alignment vertical="center" wrapText="1"/>
    </xf>
    <xf numFmtId="44" fontId="17" fillId="0" borderId="30" xfId="0" applyNumberFormat="1" applyFont="1" applyFill="1" applyBorder="1" applyAlignment="1" applyProtection="1">
      <alignment horizontal="right" vertical="center"/>
    </xf>
    <xf numFmtId="44" fontId="36" fillId="0" borderId="30" xfId="0" applyNumberFormat="1" applyFont="1" applyFill="1" applyBorder="1" applyAlignment="1" applyProtection="1">
      <alignment horizontal="right" vertical="center"/>
    </xf>
    <xf numFmtId="44" fontId="18" fillId="0" borderId="9" xfId="0" applyNumberFormat="1" applyFont="1" applyFill="1" applyBorder="1" applyAlignment="1" applyProtection="1">
      <alignment horizontal="right" vertical="center"/>
    </xf>
    <xf numFmtId="44" fontId="17" fillId="0" borderId="9" xfId="0" applyNumberFormat="1" applyFont="1" applyFill="1" applyBorder="1" applyAlignment="1">
      <alignment horizontal="right"/>
    </xf>
    <xf numFmtId="44" fontId="29" fillId="0" borderId="24" xfId="0" applyNumberFormat="1" applyFont="1" applyFill="1" applyBorder="1" applyAlignment="1" applyProtection="1">
      <alignment vertical="center"/>
    </xf>
    <xf numFmtId="44" fontId="29" fillId="0" borderId="30" xfId="0" applyNumberFormat="1" applyFont="1" applyFill="1" applyBorder="1" applyAlignment="1"/>
    <xf numFmtId="44" fontId="17" fillId="0" borderId="30" xfId="0" applyNumberFormat="1" applyFont="1" applyFill="1" applyBorder="1" applyAlignment="1">
      <alignment vertical="center"/>
    </xf>
    <xf numFmtId="44" fontId="29" fillId="0" borderId="31" xfId="0" applyNumberFormat="1" applyFont="1" applyFill="1" applyBorder="1" applyAlignment="1">
      <alignment horizontal="center" vertical="center"/>
    </xf>
    <xf numFmtId="44" fontId="25" fillId="0" borderId="9" xfId="0" applyNumberFormat="1" applyFont="1" applyFill="1" applyBorder="1" applyAlignment="1">
      <alignment horizontal="right" vertical="center"/>
    </xf>
    <xf numFmtId="44" fontId="25" fillId="0" borderId="9" xfId="0" applyNumberFormat="1" applyFont="1" applyFill="1" applyBorder="1" applyAlignment="1" applyProtection="1">
      <alignment horizontal="right" vertical="center"/>
    </xf>
    <xf numFmtId="44" fontId="25" fillId="0" borderId="3" xfId="0" applyNumberFormat="1" applyFont="1" applyFill="1" applyBorder="1" applyAlignment="1" applyProtection="1">
      <alignment horizontal="right" vertical="center"/>
    </xf>
    <xf numFmtId="44" fontId="31" fillId="0" borderId="9" xfId="0" applyNumberFormat="1" applyFont="1" applyFill="1" applyBorder="1" applyAlignment="1" applyProtection="1">
      <alignment horizontal="right" vertical="center"/>
      <protection locked="0"/>
    </xf>
    <xf numFmtId="168" fontId="33" fillId="0" borderId="9" xfId="0" applyNumberFormat="1" applyFont="1" applyFill="1" applyBorder="1" applyAlignment="1" applyProtection="1">
      <alignment horizontal="distributed" vertical="center"/>
    </xf>
    <xf numFmtId="44" fontId="24" fillId="14" borderId="3" xfId="0" applyNumberFormat="1" applyFont="1" applyFill="1" applyBorder="1" applyAlignment="1">
      <alignment horizontal="center" vertical="center"/>
    </xf>
    <xf numFmtId="44" fontId="29" fillId="0" borderId="3" xfId="0" applyNumberFormat="1" applyFont="1" applyFill="1" applyBorder="1" applyAlignment="1">
      <alignment horizontal="center" vertical="center"/>
    </xf>
    <xf numFmtId="44" fontId="29" fillId="0" borderId="3" xfId="0" applyNumberFormat="1" applyFont="1" applyFill="1" applyBorder="1" applyAlignment="1" applyProtection="1">
      <alignment vertical="center"/>
    </xf>
    <xf numFmtId="0" fontId="10" fillId="14" borderId="30" xfId="0" applyFont="1" applyFill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10" fontId="10" fillId="0" borderId="30" xfId="3" applyNumberFormat="1" applyFont="1" applyBorder="1" applyAlignment="1" applyProtection="1">
      <alignment vertical="center"/>
      <protection locked="0"/>
    </xf>
    <xf numFmtId="0" fontId="23" fillId="0" borderId="9" xfId="0" applyFont="1" applyFill="1" applyBorder="1" applyAlignment="1" applyProtection="1">
      <alignment horizontal="center" vertical="center" wrapText="1"/>
      <protection locked="0"/>
    </xf>
    <xf numFmtId="0" fontId="37" fillId="0" borderId="18" xfId="0" applyFont="1" applyFill="1" applyBorder="1" applyAlignment="1" applyProtection="1">
      <alignment horizontal="right" vertical="center" wrapText="1"/>
      <protection locked="0"/>
    </xf>
    <xf numFmtId="8" fontId="37" fillId="0" borderId="18" xfId="1" applyNumberFormat="1" applyFont="1" applyFill="1" applyBorder="1" applyAlignment="1" applyProtection="1">
      <alignment horizontal="right" vertical="center"/>
      <protection locked="0"/>
    </xf>
    <xf numFmtId="0" fontId="36" fillId="0" borderId="9" xfId="0" applyFont="1" applyFill="1" applyBorder="1" applyAlignment="1" applyProtection="1">
      <alignment horizontal="right" vertical="center"/>
      <protection locked="0"/>
    </xf>
    <xf numFmtId="168" fontId="25" fillId="0" borderId="9" xfId="0" applyNumberFormat="1" applyFont="1" applyFill="1" applyBorder="1" applyAlignment="1" applyProtection="1">
      <alignment horizontal="distributed" vertical="distributed" wrapText="1"/>
    </xf>
    <xf numFmtId="0" fontId="37" fillId="0" borderId="13" xfId="0" applyFont="1" applyBorder="1" applyAlignment="1" applyProtection="1">
      <alignment horizontal="center" vertical="center"/>
    </xf>
    <xf numFmtId="0" fontId="58" fillId="0" borderId="0" xfId="0" applyFont="1"/>
    <xf numFmtId="0" fontId="42" fillId="4" borderId="30" xfId="0" applyFont="1" applyFill="1" applyBorder="1" applyAlignment="1" applyProtection="1">
      <alignment horizontal="center" vertical="center"/>
    </xf>
    <xf numFmtId="0" fontId="45" fillId="4" borderId="30" xfId="0" applyFont="1" applyFill="1" applyBorder="1" applyAlignment="1" applyProtection="1">
      <alignment horizontal="center" vertical="center"/>
    </xf>
    <xf numFmtId="0" fontId="46" fillId="4" borderId="30" xfId="0" applyFont="1" applyFill="1" applyBorder="1" applyAlignment="1" applyProtection="1">
      <alignment horizontal="center" vertical="center" wrapText="1"/>
    </xf>
    <xf numFmtId="0" fontId="32" fillId="4" borderId="30" xfId="0" applyFont="1" applyFill="1" applyBorder="1" applyAlignment="1" applyProtection="1">
      <alignment horizontal="center"/>
    </xf>
    <xf numFmtId="0" fontId="32" fillId="4" borderId="30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left"/>
    </xf>
    <xf numFmtId="0" fontId="18" fillId="4" borderId="22" xfId="0" applyFont="1" applyFill="1" applyBorder="1" applyAlignment="1" applyProtection="1">
      <alignment horizontal="right" vertical="center"/>
    </xf>
    <xf numFmtId="165" fontId="24" fillId="4" borderId="5" xfId="0" applyNumberFormat="1" applyFont="1" applyFill="1" applyBorder="1" applyAlignment="1" applyProtection="1">
      <alignment vertical="center"/>
    </xf>
    <xf numFmtId="0" fontId="52" fillId="4" borderId="34" xfId="0" applyFont="1" applyFill="1" applyBorder="1" applyAlignment="1" applyProtection="1">
      <alignment horizontal="left" vertical="center"/>
    </xf>
    <xf numFmtId="0" fontId="18" fillId="4" borderId="0" xfId="0" applyFont="1" applyFill="1" applyBorder="1" applyAlignment="1" applyProtection="1">
      <alignment horizontal="right" vertical="center"/>
    </xf>
    <xf numFmtId="165" fontId="24" fillId="4" borderId="29" xfId="0" applyNumberFormat="1" applyFont="1" applyFill="1" applyBorder="1" applyAlignment="1" applyProtection="1">
      <alignment vertical="center"/>
    </xf>
    <xf numFmtId="0" fontId="52" fillId="4" borderId="39" xfId="0" applyFont="1" applyFill="1" applyBorder="1" applyAlignment="1" applyProtection="1">
      <alignment horizontal="left"/>
    </xf>
    <xf numFmtId="0" fontId="18" fillId="4" borderId="2" xfId="0" applyFont="1" applyFill="1" applyBorder="1" applyAlignment="1" applyProtection="1">
      <alignment horizontal="right" vertical="center"/>
    </xf>
    <xf numFmtId="165" fontId="24" fillId="4" borderId="7" xfId="0" applyNumberFormat="1" applyFont="1" applyFill="1" applyBorder="1" applyAlignment="1" applyProtection="1">
      <alignment vertical="center"/>
    </xf>
    <xf numFmtId="0" fontId="18" fillId="0" borderId="30" xfId="0" applyFont="1" applyBorder="1" applyProtection="1"/>
    <xf numFmtId="0" fontId="18" fillId="11" borderId="30" xfId="0" applyFont="1" applyFill="1" applyBorder="1" applyAlignment="1" applyProtection="1">
      <alignment horizontal="right"/>
    </xf>
    <xf numFmtId="0" fontId="18" fillId="16" borderId="30" xfId="0" applyFont="1" applyFill="1" applyBorder="1" applyAlignment="1" applyProtection="1">
      <alignment vertical="center"/>
    </xf>
    <xf numFmtId="0" fontId="24" fillId="14" borderId="28" xfId="0" applyFont="1" applyFill="1" applyBorder="1" applyAlignment="1">
      <alignment horizontal="center"/>
    </xf>
    <xf numFmtId="0" fontId="24" fillId="16" borderId="19" xfId="0" applyFont="1" applyFill="1" applyBorder="1" applyAlignment="1" applyProtection="1">
      <alignment horizontal="center"/>
    </xf>
    <xf numFmtId="168" fontId="24" fillId="14" borderId="9" xfId="0" applyNumberFormat="1" applyFont="1" applyFill="1" applyBorder="1" applyAlignment="1" applyProtection="1">
      <alignment horizontal="center" vertical="center"/>
    </xf>
    <xf numFmtId="0" fontId="60" fillId="0" borderId="0" xfId="0" applyFont="1"/>
    <xf numFmtId="0" fontId="55" fillId="0" borderId="25" xfId="0" applyFont="1" applyBorder="1" applyAlignment="1">
      <alignment horizontal="center" vertical="center" wrapText="1"/>
    </xf>
    <xf numFmtId="0" fontId="60" fillId="0" borderId="0" xfId="0" applyFont="1" applyBorder="1" applyAlignment="1">
      <alignment vertical="center"/>
    </xf>
    <xf numFmtId="173" fontId="25" fillId="0" borderId="0" xfId="2" applyNumberFormat="1" applyFont="1" applyBorder="1" applyAlignment="1">
      <alignment vertical="center"/>
    </xf>
    <xf numFmtId="173" fontId="25" fillId="0" borderId="29" xfId="2" applyNumberFormat="1" applyFont="1" applyBorder="1" applyAlignment="1">
      <alignment vertical="center"/>
    </xf>
    <xf numFmtId="173" fontId="55" fillId="14" borderId="30" xfId="2" applyNumberFormat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/>
    </xf>
    <xf numFmtId="173" fontId="55" fillId="14" borderId="30" xfId="2" applyNumberFormat="1" applyFont="1" applyFill="1" applyBorder="1" applyAlignment="1">
      <alignment horizontal="right" vertical="center"/>
    </xf>
    <xf numFmtId="1" fontId="56" fillId="0" borderId="30" xfId="2" applyNumberFormat="1" applyFont="1" applyBorder="1" applyAlignment="1">
      <alignment vertical="center"/>
    </xf>
    <xf numFmtId="173" fontId="55" fillId="14" borderId="30" xfId="2" applyNumberFormat="1" applyFont="1" applyFill="1" applyBorder="1" applyAlignment="1">
      <alignment vertical="center"/>
    </xf>
    <xf numFmtId="0" fontId="60" fillId="0" borderId="0" xfId="0" applyFont="1" applyBorder="1" applyAlignment="1">
      <alignment horizontal="center" vertical="center" wrapText="1"/>
    </xf>
    <xf numFmtId="173" fontId="25" fillId="0" borderId="0" xfId="2" applyNumberFormat="1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56" fillId="0" borderId="0" xfId="0" applyFont="1"/>
    <xf numFmtId="10" fontId="23" fillId="3" borderId="30" xfId="0" applyNumberFormat="1" applyFont="1" applyFill="1" applyBorder="1" applyAlignment="1">
      <alignment horizontal="center" vertical="center"/>
    </xf>
    <xf numFmtId="0" fontId="9" fillId="0" borderId="30" xfId="0" applyFont="1" applyFill="1" applyBorder="1" applyAlignment="1" applyProtection="1">
      <alignment horizontal="center" wrapText="1"/>
    </xf>
    <xf numFmtId="10" fontId="10" fillId="3" borderId="30" xfId="3" applyNumberFormat="1" applyFont="1" applyFill="1" applyBorder="1" applyAlignment="1">
      <alignment horizontal="center" vertical="center"/>
    </xf>
    <xf numFmtId="0" fontId="36" fillId="0" borderId="30" xfId="0" applyFont="1" applyFill="1" applyBorder="1" applyAlignment="1">
      <alignment horizontal="center" vertical="center" wrapText="1"/>
    </xf>
    <xf numFmtId="165" fontId="24" fillId="6" borderId="30" xfId="0" applyNumberFormat="1" applyFont="1" applyFill="1" applyBorder="1" applyAlignment="1" applyProtection="1">
      <alignment horizontal="right" vertical="center"/>
    </xf>
    <xf numFmtId="165" fontId="6" fillId="2" borderId="30" xfId="2" applyNumberFormat="1" applyFont="1" applyFill="1" applyBorder="1"/>
    <xf numFmtId="44" fontId="17" fillId="0" borderId="0" xfId="0" applyNumberFormat="1" applyFont="1"/>
    <xf numFmtId="44" fontId="14" fillId="0" borderId="0" xfId="0" applyNumberFormat="1" applyFont="1"/>
    <xf numFmtId="8" fontId="36" fillId="0" borderId="30" xfId="0" applyNumberFormat="1" applyFont="1" applyFill="1" applyBorder="1" applyAlignment="1" applyProtection="1">
      <alignment horizontal="right" vertical="center"/>
      <protection locked="0"/>
    </xf>
    <xf numFmtId="0" fontId="26" fillId="0" borderId="8" xfId="0" applyFont="1" applyBorder="1" applyAlignment="1" applyProtection="1">
      <alignment horizontal="center"/>
    </xf>
    <xf numFmtId="168" fontId="25" fillId="0" borderId="30" xfId="0" applyNumberFormat="1" applyFont="1" applyFill="1" applyBorder="1" applyAlignment="1" applyProtection="1">
      <alignment horizontal="distributed" vertical="distributed" wrapText="1"/>
    </xf>
    <xf numFmtId="0" fontId="54" fillId="6" borderId="3" xfId="0" applyFont="1" applyFill="1" applyBorder="1" applyAlignment="1" applyProtection="1">
      <alignment horizontal="center"/>
    </xf>
    <xf numFmtId="0" fontId="54" fillId="6" borderId="12" xfId="0" applyFont="1" applyFill="1" applyBorder="1" applyAlignment="1" applyProtection="1">
      <alignment horizontal="center"/>
    </xf>
    <xf numFmtId="0" fontId="54" fillId="6" borderId="8" xfId="0" applyFont="1" applyFill="1" applyBorder="1" applyAlignment="1" applyProtection="1">
      <alignment horizontal="center"/>
    </xf>
    <xf numFmtId="0" fontId="17" fillId="0" borderId="3" xfId="0" applyFont="1" applyBorder="1" applyAlignment="1" applyProtection="1">
      <alignment horizontal="left" vertical="center"/>
    </xf>
    <xf numFmtId="0" fontId="17" fillId="0" borderId="12" xfId="0" applyFont="1" applyBorder="1" applyAlignment="1" applyProtection="1">
      <alignment horizontal="left" vertical="center"/>
    </xf>
    <xf numFmtId="0" fontId="17" fillId="0" borderId="8" xfId="0" applyFont="1" applyBorder="1" applyAlignment="1" applyProtection="1">
      <alignment horizontal="left" vertical="center"/>
    </xf>
    <xf numFmtId="0" fontId="17" fillId="0" borderId="30" xfId="0" applyFont="1" applyBorder="1" applyAlignment="1" applyProtection="1">
      <alignment horizontal="left" vertical="center"/>
    </xf>
    <xf numFmtId="0" fontId="55" fillId="0" borderId="3" xfId="0" applyFont="1" applyFill="1" applyBorder="1" applyAlignment="1" applyProtection="1">
      <alignment horizontal="left" wrapText="1"/>
    </xf>
    <xf numFmtId="0" fontId="55" fillId="0" borderId="12" xfId="0" applyFont="1" applyFill="1" applyBorder="1" applyAlignment="1" applyProtection="1">
      <alignment horizontal="left" wrapText="1"/>
    </xf>
    <xf numFmtId="0" fontId="55" fillId="0" borderId="8" xfId="0" applyFont="1" applyFill="1" applyBorder="1" applyAlignment="1" applyProtection="1">
      <alignment horizontal="left" wrapText="1"/>
    </xf>
    <xf numFmtId="0" fontId="18" fillId="0" borderId="3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18" fillId="0" borderId="8" xfId="0" applyFont="1" applyFill="1" applyBorder="1" applyAlignment="1" applyProtection="1">
      <alignment horizontal="left" vertical="center"/>
    </xf>
    <xf numFmtId="0" fontId="18" fillId="15" borderId="3" xfId="0" applyFont="1" applyFill="1" applyBorder="1" applyAlignment="1" applyProtection="1">
      <alignment horizontal="right"/>
    </xf>
    <xf numFmtId="0" fontId="18" fillId="15" borderId="12" xfId="0" applyFont="1" applyFill="1" applyBorder="1" applyAlignment="1" applyProtection="1">
      <alignment horizontal="right"/>
    </xf>
    <xf numFmtId="0" fontId="18" fillId="15" borderId="8" xfId="0" applyFont="1" applyFill="1" applyBorder="1" applyAlignment="1" applyProtection="1">
      <alignment horizontal="right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30" fillId="0" borderId="3" xfId="0" applyNumberFormat="1" applyFont="1" applyFill="1" applyBorder="1" applyAlignment="1" applyProtection="1">
      <alignment horizontal="right" vertical="center"/>
      <protection locked="0"/>
    </xf>
    <xf numFmtId="0" fontId="30" fillId="0" borderId="8" xfId="0" applyNumberFormat="1" applyFont="1" applyFill="1" applyBorder="1" applyAlignment="1" applyProtection="1">
      <alignment horizontal="right" vertical="center"/>
      <protection locked="0"/>
    </xf>
    <xf numFmtId="0" fontId="5" fillId="12" borderId="3" xfId="0" applyFont="1" applyFill="1" applyBorder="1" applyAlignment="1" applyProtection="1">
      <alignment horizontal="center" vertical="center"/>
    </xf>
    <xf numFmtId="0" fontId="5" fillId="12" borderId="12" xfId="0" applyFont="1" applyFill="1" applyBorder="1" applyAlignment="1" applyProtection="1">
      <alignment horizontal="center" vertical="center"/>
    </xf>
    <xf numFmtId="0" fontId="5" fillId="12" borderId="8" xfId="0" applyFont="1" applyFill="1" applyBorder="1" applyAlignment="1" applyProtection="1">
      <alignment horizontal="center" vertical="center"/>
    </xf>
    <xf numFmtId="0" fontId="18" fillId="14" borderId="26" xfId="0" applyFont="1" applyFill="1" applyBorder="1" applyAlignment="1" applyProtection="1">
      <alignment horizontal="right" vertical="center"/>
    </xf>
    <xf numFmtId="0" fontId="18" fillId="14" borderId="12" xfId="0" applyFont="1" applyFill="1" applyBorder="1" applyAlignment="1" applyProtection="1">
      <alignment horizontal="right" vertical="center"/>
    </xf>
    <xf numFmtId="0" fontId="18" fillId="14" borderId="8" xfId="0" applyFont="1" applyFill="1" applyBorder="1" applyAlignment="1" applyProtection="1">
      <alignment horizontal="right" vertical="center"/>
    </xf>
    <xf numFmtId="0" fontId="24" fillId="6" borderId="3" xfId="0" applyFont="1" applyFill="1" applyBorder="1" applyAlignment="1" applyProtection="1">
      <alignment horizontal="center" vertical="center"/>
    </xf>
    <xf numFmtId="0" fontId="24" fillId="6" borderId="12" xfId="0" applyFont="1" applyFill="1" applyBorder="1" applyAlignment="1" applyProtection="1">
      <alignment horizontal="center" vertical="center"/>
    </xf>
    <xf numFmtId="0" fontId="24" fillId="6" borderId="8" xfId="0" applyFont="1" applyFill="1" applyBorder="1" applyAlignment="1" applyProtection="1">
      <alignment horizontal="center" vertical="center"/>
    </xf>
    <xf numFmtId="0" fontId="29" fillId="0" borderId="3" xfId="0" applyFont="1" applyBorder="1" applyAlignment="1" applyProtection="1">
      <alignment horizontal="left" vertical="center"/>
    </xf>
    <xf numFmtId="0" fontId="29" fillId="0" borderId="12" xfId="0" applyFont="1" applyBorder="1" applyAlignment="1" applyProtection="1">
      <alignment horizontal="left" vertical="center"/>
    </xf>
    <xf numFmtId="0" fontId="29" fillId="0" borderId="8" xfId="0" applyFont="1" applyBorder="1" applyAlignment="1" applyProtection="1">
      <alignment horizontal="left" vertical="center"/>
    </xf>
    <xf numFmtId="0" fontId="29" fillId="0" borderId="3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horizontal="left" vertical="center"/>
    </xf>
    <xf numFmtId="0" fontId="29" fillId="0" borderId="8" xfId="0" applyFont="1" applyFill="1" applyBorder="1" applyAlignment="1" applyProtection="1">
      <alignment horizontal="left" vertical="center"/>
    </xf>
    <xf numFmtId="0" fontId="18" fillId="6" borderId="3" xfId="0" applyFont="1" applyFill="1" applyBorder="1" applyAlignment="1" applyProtection="1">
      <alignment horizontal="right" vertical="center"/>
    </xf>
    <xf numFmtId="0" fontId="18" fillId="6" borderId="12" xfId="0" applyFont="1" applyFill="1" applyBorder="1" applyAlignment="1" applyProtection="1">
      <alignment horizontal="right" vertical="center"/>
    </xf>
    <xf numFmtId="0" fontId="18" fillId="6" borderId="8" xfId="0" applyFont="1" applyFill="1" applyBorder="1" applyAlignment="1" applyProtection="1">
      <alignment horizontal="right" vertical="center"/>
    </xf>
    <xf numFmtId="0" fontId="51" fillId="4" borderId="3" xfId="0" applyFont="1" applyFill="1" applyBorder="1" applyAlignment="1" applyProtection="1">
      <alignment horizontal="left"/>
    </xf>
    <xf numFmtId="0" fontId="51" fillId="4" borderId="12" xfId="0" applyFont="1" applyFill="1" applyBorder="1" applyAlignment="1" applyProtection="1">
      <alignment horizontal="left"/>
    </xf>
    <xf numFmtId="0" fontId="51" fillId="4" borderId="8" xfId="0" applyFont="1" applyFill="1" applyBorder="1" applyAlignment="1" applyProtection="1">
      <alignment horizontal="left"/>
    </xf>
    <xf numFmtId="0" fontId="53" fillId="4" borderId="30" xfId="0" applyFont="1" applyFill="1" applyBorder="1" applyAlignment="1" applyProtection="1">
      <alignment horizontal="center" vertical="center"/>
    </xf>
    <xf numFmtId="0" fontId="52" fillId="4" borderId="30" xfId="0" applyFont="1" applyFill="1" applyBorder="1" applyAlignment="1" applyProtection="1">
      <alignment horizontal="center" vertical="center" wrapText="1"/>
    </xf>
    <xf numFmtId="0" fontId="52" fillId="4" borderId="35" xfId="0" applyFont="1" applyFill="1" applyBorder="1" applyAlignment="1" applyProtection="1">
      <alignment horizontal="center" vertical="center"/>
    </xf>
    <xf numFmtId="0" fontId="52" fillId="4" borderId="36" xfId="0" applyFont="1" applyFill="1" applyBorder="1" applyAlignment="1" applyProtection="1">
      <alignment horizontal="center" vertical="center"/>
    </xf>
    <xf numFmtId="0" fontId="52" fillId="4" borderId="37" xfId="0" applyFont="1" applyFill="1" applyBorder="1" applyAlignment="1" applyProtection="1">
      <alignment horizontal="center" vertical="center"/>
    </xf>
    <xf numFmtId="0" fontId="52" fillId="4" borderId="34" xfId="0" applyFont="1" applyFill="1" applyBorder="1" applyAlignment="1" applyProtection="1">
      <alignment horizontal="center" vertical="center"/>
    </xf>
    <xf numFmtId="0" fontId="52" fillId="4" borderId="38" xfId="0" applyFont="1" applyFill="1" applyBorder="1" applyAlignment="1" applyProtection="1">
      <alignment horizontal="center" vertical="center"/>
    </xf>
    <xf numFmtId="0" fontId="52" fillId="4" borderId="3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30" xfId="0" applyFont="1" applyFill="1" applyBorder="1" applyAlignment="1">
      <alignment horizontal="left" vertical="center"/>
    </xf>
    <xf numFmtId="0" fontId="17" fillId="0" borderId="30" xfId="0" quotePrefix="1" applyFont="1" applyBorder="1" applyAlignment="1">
      <alignment horizontal="left" vertical="center"/>
    </xf>
    <xf numFmtId="0" fontId="18" fillId="2" borderId="3" xfId="0" applyFont="1" applyFill="1" applyBorder="1" applyAlignment="1" applyProtection="1">
      <alignment horizontal="center" wrapText="1"/>
    </xf>
    <xf numFmtId="0" fontId="18" fillId="2" borderId="12" xfId="0" applyFont="1" applyFill="1" applyBorder="1" applyAlignment="1" applyProtection="1">
      <alignment horizontal="center" wrapText="1"/>
    </xf>
    <xf numFmtId="0" fontId="18" fillId="2" borderId="8" xfId="0" applyFont="1" applyFill="1" applyBorder="1" applyAlignment="1" applyProtection="1">
      <alignment horizontal="center" wrapText="1"/>
    </xf>
    <xf numFmtId="10" fontId="25" fillId="0" borderId="3" xfId="0" applyNumberFormat="1" applyFont="1" applyFill="1" applyBorder="1" applyAlignment="1">
      <alignment horizontal="center" vertical="center"/>
    </xf>
    <xf numFmtId="10" fontId="25" fillId="0" borderId="8" xfId="0" applyNumberFormat="1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/>
    </xf>
    <xf numFmtId="0" fontId="24" fillId="4" borderId="8" xfId="0" applyFont="1" applyFill="1" applyBorder="1" applyAlignment="1">
      <alignment horizontal="center"/>
    </xf>
    <xf numFmtId="0" fontId="29" fillId="0" borderId="3" xfId="0" applyFont="1" applyFill="1" applyBorder="1" applyAlignment="1" applyProtection="1">
      <alignment horizontal="left" vertical="center" wrapText="1"/>
    </xf>
    <xf numFmtId="0" fontId="29" fillId="0" borderId="8" xfId="0" applyFont="1" applyFill="1" applyBorder="1" applyAlignment="1" applyProtection="1">
      <alignment horizontal="left" vertical="center" wrapText="1"/>
    </xf>
    <xf numFmtId="0" fontId="25" fillId="0" borderId="3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10" fontId="25" fillId="0" borderId="3" xfId="0" applyNumberFormat="1" applyFont="1" applyBorder="1" applyAlignment="1">
      <alignment horizontal="center" vertical="center"/>
    </xf>
    <xf numFmtId="10" fontId="25" fillId="0" borderId="8" xfId="0" applyNumberFormat="1" applyFont="1" applyBorder="1" applyAlignment="1">
      <alignment horizontal="center" vertical="center"/>
    </xf>
    <xf numFmtId="0" fontId="29" fillId="0" borderId="4" xfId="0" applyFont="1" applyBorder="1" applyAlignment="1" applyProtection="1">
      <alignment horizontal="center" vertical="center" wrapText="1"/>
    </xf>
    <xf numFmtId="0" fontId="29" fillId="0" borderId="27" xfId="0" applyFont="1" applyBorder="1" applyAlignment="1" applyProtection="1">
      <alignment horizontal="center" vertical="center" wrapText="1"/>
    </xf>
    <xf numFmtId="0" fontId="29" fillId="0" borderId="6" xfId="0" applyFont="1" applyBorder="1" applyAlignment="1" applyProtection="1">
      <alignment horizontal="center" vertical="center" wrapText="1"/>
    </xf>
    <xf numFmtId="174" fontId="2" fillId="0" borderId="3" xfId="2" applyNumberFormat="1" applyFill="1" applyBorder="1" applyAlignment="1" applyProtection="1">
      <alignment vertical="center"/>
    </xf>
    <xf numFmtId="174" fontId="2" fillId="0" borderId="8" xfId="2" applyNumberFormat="1" applyFill="1" applyBorder="1" applyAlignment="1" applyProtection="1">
      <alignment vertical="center"/>
    </xf>
    <xf numFmtId="0" fontId="30" fillId="0" borderId="3" xfId="0" applyFont="1" applyFill="1" applyBorder="1" applyAlignment="1" applyProtection="1">
      <alignment horizontal="right" vertical="center"/>
      <protection locked="0"/>
    </xf>
    <xf numFmtId="0" fontId="30" fillId="0" borderId="8" xfId="0" applyFont="1" applyFill="1" applyBorder="1" applyAlignment="1" applyProtection="1">
      <alignment horizontal="right" vertical="center"/>
      <protection locked="0"/>
    </xf>
    <xf numFmtId="0" fontId="24" fillId="14" borderId="3" xfId="0" applyFont="1" applyFill="1" applyBorder="1" applyAlignment="1">
      <alignment horizontal="center"/>
    </xf>
    <xf numFmtId="0" fontId="24" fillId="14" borderId="12" xfId="0" applyFont="1" applyFill="1" applyBorder="1" applyAlignment="1">
      <alignment horizontal="center"/>
    </xf>
    <xf numFmtId="0" fontId="24" fillId="14" borderId="8" xfId="0" applyFont="1" applyFill="1" applyBorder="1" applyAlignment="1">
      <alignment horizontal="center"/>
    </xf>
    <xf numFmtId="0" fontId="24" fillId="14" borderId="3" xfId="0" applyFont="1" applyFill="1" applyBorder="1" applyAlignment="1" applyProtection="1">
      <alignment horizontal="right" vertical="center"/>
    </xf>
    <xf numFmtId="0" fontId="24" fillId="14" borderId="12" xfId="0" applyFont="1" applyFill="1" applyBorder="1" applyAlignment="1" applyProtection="1">
      <alignment horizontal="right" vertical="center"/>
    </xf>
    <xf numFmtId="0" fontId="24" fillId="14" borderId="8" xfId="0" applyFont="1" applyFill="1" applyBorder="1" applyAlignment="1" applyProtection="1">
      <alignment horizontal="right" vertical="center"/>
    </xf>
    <xf numFmtId="0" fontId="47" fillId="4" borderId="3" xfId="0" applyFont="1" applyFill="1" applyBorder="1" applyAlignment="1" applyProtection="1">
      <alignment horizontal="left"/>
    </xf>
    <xf numFmtId="0" fontId="47" fillId="4" borderId="12" xfId="0" applyFont="1" applyFill="1" applyBorder="1" applyAlignment="1" applyProtection="1">
      <alignment horizontal="left"/>
    </xf>
    <xf numFmtId="0" fontId="47" fillId="4" borderId="8" xfId="0" applyFont="1" applyFill="1" applyBorder="1" applyAlignment="1" applyProtection="1">
      <alignment horizontal="left"/>
    </xf>
    <xf numFmtId="0" fontId="29" fillId="0" borderId="30" xfId="0" applyFont="1" applyFill="1" applyBorder="1" applyAlignment="1" applyProtection="1">
      <alignment horizontal="left" vertical="center" wrapText="1"/>
    </xf>
    <xf numFmtId="9" fontId="24" fillId="3" borderId="3" xfId="0" applyNumberFormat="1" applyFont="1" applyFill="1" applyBorder="1" applyAlignment="1" applyProtection="1">
      <alignment horizontal="right" vertical="center"/>
    </xf>
    <xf numFmtId="9" fontId="24" fillId="3" borderId="8" xfId="0" applyNumberFormat="1" applyFont="1" applyFill="1" applyBorder="1" applyAlignment="1" applyProtection="1">
      <alignment horizontal="right" vertical="center"/>
    </xf>
    <xf numFmtId="0" fontId="41" fillId="4" borderId="3" xfId="0" applyFont="1" applyFill="1" applyBorder="1" applyAlignment="1" applyProtection="1">
      <alignment horizontal="left" vertical="center" wrapText="1"/>
    </xf>
    <xf numFmtId="0" fontId="41" fillId="4" borderId="12" xfId="0" applyFont="1" applyFill="1" applyBorder="1" applyAlignment="1" applyProtection="1">
      <alignment horizontal="left" vertical="center" wrapText="1"/>
    </xf>
    <xf numFmtId="0" fontId="41" fillId="4" borderId="8" xfId="0" applyFont="1" applyFill="1" applyBorder="1" applyAlignment="1" applyProtection="1">
      <alignment horizontal="left" vertical="center" wrapText="1"/>
    </xf>
    <xf numFmtId="0" fontId="18" fillId="9" borderId="3" xfId="0" applyFont="1" applyFill="1" applyBorder="1" applyAlignment="1" applyProtection="1">
      <alignment horizontal="center"/>
    </xf>
    <xf numFmtId="0" fontId="18" fillId="9" borderId="8" xfId="0" applyFont="1" applyFill="1" applyBorder="1" applyAlignment="1" applyProtection="1">
      <alignment horizontal="center"/>
    </xf>
    <xf numFmtId="0" fontId="18" fillId="9" borderId="30" xfId="0" applyFont="1" applyFill="1" applyBorder="1" applyAlignment="1" applyProtection="1">
      <alignment horizontal="center"/>
    </xf>
    <xf numFmtId="0" fontId="5" fillId="6" borderId="3" xfId="0" applyFont="1" applyFill="1" applyBorder="1" applyAlignment="1" applyProtection="1">
      <alignment horizontal="center"/>
    </xf>
    <xf numFmtId="0" fontId="5" fillId="6" borderId="12" xfId="0" applyFont="1" applyFill="1" applyBorder="1" applyAlignment="1" applyProtection="1">
      <alignment horizontal="center"/>
    </xf>
    <xf numFmtId="0" fontId="5" fillId="6" borderId="8" xfId="0" applyFont="1" applyFill="1" applyBorder="1" applyAlignment="1" applyProtection="1">
      <alignment horizontal="center"/>
    </xf>
    <xf numFmtId="0" fontId="25" fillId="0" borderId="3" xfId="0" applyFont="1" applyFill="1" applyBorder="1" applyAlignment="1" applyProtection="1">
      <alignment horizontal="left"/>
    </xf>
    <xf numFmtId="0" fontId="25" fillId="0" borderId="12" xfId="0" applyFont="1" applyFill="1" applyBorder="1" applyAlignment="1" applyProtection="1">
      <alignment horizontal="left"/>
    </xf>
    <xf numFmtId="0" fontId="25" fillId="0" borderId="8" xfId="0" applyFont="1" applyFill="1" applyBorder="1" applyAlignment="1" applyProtection="1">
      <alignment horizontal="left"/>
    </xf>
    <xf numFmtId="0" fontId="25" fillId="0" borderId="3" xfId="0" applyFont="1" applyBorder="1" applyAlignment="1" applyProtection="1">
      <alignment horizontal="left"/>
    </xf>
    <xf numFmtId="0" fontId="25" fillId="0" borderId="12" xfId="0" applyFont="1" applyBorder="1" applyAlignment="1" applyProtection="1">
      <alignment horizontal="left"/>
    </xf>
    <xf numFmtId="0" fontId="25" fillId="0" borderId="8" xfId="0" applyFont="1" applyBorder="1" applyAlignment="1" applyProtection="1">
      <alignment horizontal="left"/>
    </xf>
    <xf numFmtId="0" fontId="18" fillId="5" borderId="3" xfId="0" applyFont="1" applyFill="1" applyBorder="1" applyAlignment="1" applyProtection="1">
      <alignment horizontal="right" vertical="center"/>
    </xf>
    <xf numFmtId="0" fontId="18" fillId="5" borderId="12" xfId="0" applyFont="1" applyFill="1" applyBorder="1" applyAlignment="1" applyProtection="1">
      <alignment horizontal="right" vertical="center"/>
    </xf>
    <xf numFmtId="0" fontId="18" fillId="5" borderId="8" xfId="0" applyFont="1" applyFill="1" applyBorder="1" applyAlignment="1" applyProtection="1">
      <alignment horizontal="right" vertical="center"/>
    </xf>
    <xf numFmtId="0" fontId="43" fillId="4" borderId="3" xfId="0" applyFont="1" applyFill="1" applyBorder="1" applyAlignment="1" applyProtection="1">
      <alignment horizontal="left" vertical="center"/>
    </xf>
    <xf numFmtId="0" fontId="43" fillId="4" borderId="12" xfId="0" applyFont="1" applyFill="1" applyBorder="1" applyAlignment="1" applyProtection="1">
      <alignment horizontal="left" vertical="center"/>
    </xf>
    <xf numFmtId="0" fontId="43" fillId="4" borderId="8" xfId="0" applyFont="1" applyFill="1" applyBorder="1" applyAlignment="1" applyProtection="1">
      <alignment horizontal="left" vertical="center"/>
    </xf>
    <xf numFmtId="0" fontId="5" fillId="12" borderId="3" xfId="0" applyFont="1" applyFill="1" applyBorder="1" applyAlignment="1" applyProtection="1">
      <alignment horizontal="center"/>
    </xf>
    <xf numFmtId="0" fontId="5" fillId="12" borderId="12" xfId="0" applyFont="1" applyFill="1" applyBorder="1" applyAlignment="1" applyProtection="1">
      <alignment horizontal="center"/>
    </xf>
    <xf numFmtId="0" fontId="5" fillId="12" borderId="8" xfId="0" applyFont="1" applyFill="1" applyBorder="1" applyAlignment="1" applyProtection="1">
      <alignment horizontal="center"/>
    </xf>
    <xf numFmtId="9" fontId="30" fillId="0" borderId="3" xfId="0" applyNumberFormat="1" applyFont="1" applyFill="1" applyBorder="1" applyAlignment="1" applyProtection="1">
      <alignment horizontal="right" vertical="center"/>
      <protection locked="0"/>
    </xf>
    <xf numFmtId="9" fontId="30" fillId="0" borderId="8" xfId="0" applyNumberFormat="1" applyFont="1" applyFill="1" applyBorder="1" applyAlignment="1" applyProtection="1">
      <alignment horizontal="right" vertical="center"/>
      <protection locked="0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12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 vertical="center" wrapText="1"/>
    </xf>
    <xf numFmtId="0" fontId="44" fillId="4" borderId="3" xfId="0" applyFont="1" applyFill="1" applyBorder="1" applyAlignment="1" applyProtection="1">
      <alignment horizontal="left" vertical="center"/>
    </xf>
    <xf numFmtId="0" fontId="44" fillId="4" borderId="12" xfId="0" applyFont="1" applyFill="1" applyBorder="1" applyAlignment="1" applyProtection="1">
      <alignment horizontal="left" vertical="center"/>
    </xf>
    <xf numFmtId="0" fontId="44" fillId="4" borderId="8" xfId="0" applyFont="1" applyFill="1" applyBorder="1" applyAlignment="1" applyProtection="1">
      <alignment horizontal="left" vertical="center"/>
    </xf>
    <xf numFmtId="0" fontId="26" fillId="14" borderId="26" xfId="0" applyFont="1" applyFill="1" applyBorder="1" applyAlignment="1" applyProtection="1">
      <alignment horizontal="right" vertical="center"/>
    </xf>
    <xf numFmtId="0" fontId="26" fillId="14" borderId="12" xfId="0" applyFont="1" applyFill="1" applyBorder="1" applyAlignment="1" applyProtection="1">
      <alignment horizontal="right" vertical="center"/>
    </xf>
    <xf numFmtId="0" fontId="26" fillId="14" borderId="8" xfId="0" applyFont="1" applyFill="1" applyBorder="1" applyAlignment="1" applyProtection="1">
      <alignment horizontal="right" vertical="center"/>
    </xf>
    <xf numFmtId="0" fontId="18" fillId="13" borderId="3" xfId="0" applyFont="1" applyFill="1" applyBorder="1" applyAlignment="1" applyProtection="1">
      <alignment horizontal="center" vertical="center" wrapText="1"/>
    </xf>
    <xf numFmtId="0" fontId="18" fillId="13" borderId="12" xfId="0" applyFont="1" applyFill="1" applyBorder="1" applyAlignment="1" applyProtection="1">
      <alignment horizontal="center" vertical="center" wrapText="1"/>
    </xf>
    <xf numFmtId="0" fontId="18" fillId="13" borderId="8" xfId="0" applyFont="1" applyFill="1" applyBorder="1" applyAlignment="1" applyProtection="1">
      <alignment horizontal="center" vertical="center" wrapText="1"/>
    </xf>
    <xf numFmtId="0" fontId="38" fillId="11" borderId="3" xfId="0" applyNumberFormat="1" applyFont="1" applyFill="1" applyBorder="1" applyAlignment="1" applyProtection="1">
      <alignment horizontal="center" wrapText="1"/>
      <protection locked="0"/>
    </xf>
    <xf numFmtId="0" fontId="28" fillId="11" borderId="18" xfId="0" applyNumberFormat="1" applyFont="1" applyFill="1" applyBorder="1" applyAlignment="1"/>
    <xf numFmtId="0" fontId="18" fillId="0" borderId="13" xfId="0" applyFont="1" applyBorder="1" applyAlignment="1" applyProtection="1">
      <alignment horizontal="left"/>
    </xf>
    <xf numFmtId="0" fontId="18" fillId="0" borderId="1" xfId="0" applyFont="1" applyBorder="1" applyAlignment="1" applyProtection="1">
      <alignment horizontal="left"/>
    </xf>
    <xf numFmtId="0" fontId="20" fillId="10" borderId="1" xfId="0" applyFont="1" applyFill="1" applyBorder="1" applyAlignment="1" applyProtection="1">
      <alignment horizontal="center"/>
      <protection locked="0"/>
    </xf>
    <xf numFmtId="0" fontId="20" fillId="10" borderId="3" xfId="0" applyFont="1" applyFill="1" applyBorder="1" applyAlignment="1" applyProtection="1">
      <alignment horizontal="center"/>
      <protection locked="0"/>
    </xf>
    <xf numFmtId="0" fontId="20" fillId="10" borderId="9" xfId="0" applyFont="1" applyFill="1" applyBorder="1" applyAlignment="1" applyProtection="1">
      <alignment horizontal="center"/>
      <protection locked="0"/>
    </xf>
    <xf numFmtId="0" fontId="18" fillId="18" borderId="13" xfId="0" applyFont="1" applyFill="1" applyBorder="1" applyAlignment="1" applyProtection="1">
      <alignment horizontal="center"/>
    </xf>
    <xf numFmtId="0" fontId="18" fillId="18" borderId="1" xfId="0" applyFont="1" applyFill="1" applyBorder="1" applyAlignment="1" applyProtection="1">
      <alignment horizontal="center"/>
    </xf>
    <xf numFmtId="0" fontId="18" fillId="18" borderId="3" xfId="0" applyFont="1" applyFill="1" applyBorder="1" applyAlignment="1" applyProtection="1">
      <alignment horizontal="center"/>
    </xf>
    <xf numFmtId="0" fontId="18" fillId="18" borderId="9" xfId="0" applyFont="1" applyFill="1" applyBorder="1" applyAlignment="1" applyProtection="1">
      <alignment horizontal="center"/>
    </xf>
    <xf numFmtId="0" fontId="38" fillId="0" borderId="3" xfId="0" applyFont="1" applyBorder="1" applyAlignment="1" applyProtection="1">
      <alignment horizontal="center" vertical="center"/>
      <protection locked="0"/>
    </xf>
    <xf numFmtId="0" fontId="38" fillId="0" borderId="12" xfId="0" applyFont="1" applyBorder="1" applyAlignment="1" applyProtection="1">
      <alignment horizontal="center" vertical="center"/>
      <protection locked="0"/>
    </xf>
    <xf numFmtId="0" fontId="38" fillId="0" borderId="1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/>
    </xf>
    <xf numFmtId="0" fontId="17" fillId="11" borderId="3" xfId="0" applyFont="1" applyFill="1" applyBorder="1" applyAlignment="1" applyProtection="1">
      <alignment horizontal="left"/>
    </xf>
    <xf numFmtId="0" fontId="17" fillId="11" borderId="12" xfId="0" applyFont="1" applyFill="1" applyBorder="1" applyAlignment="1" applyProtection="1">
      <alignment horizontal="left"/>
    </xf>
    <xf numFmtId="0" fontId="17" fillId="11" borderId="8" xfId="0" applyFont="1" applyFill="1" applyBorder="1" applyAlignment="1">
      <alignment horizontal="left"/>
    </xf>
    <xf numFmtId="0" fontId="17" fillId="0" borderId="3" xfId="0" applyFont="1" applyFill="1" applyBorder="1" applyAlignment="1" applyProtection="1">
      <alignment horizontal="left" vertical="center"/>
    </xf>
    <xf numFmtId="0" fontId="17" fillId="0" borderId="12" xfId="0" applyFont="1" applyFill="1" applyBorder="1" applyAlignment="1" applyProtection="1">
      <alignment horizontal="left" vertical="center"/>
    </xf>
    <xf numFmtId="0" fontId="17" fillId="0" borderId="8" xfId="0" applyFont="1" applyFill="1" applyBorder="1" applyAlignment="1">
      <alignment horizontal="left"/>
    </xf>
    <xf numFmtId="0" fontId="18" fillId="3" borderId="30" xfId="0" applyFont="1" applyFill="1" applyBorder="1" applyAlignment="1" applyProtection="1">
      <alignment horizontal="center"/>
    </xf>
    <xf numFmtId="0" fontId="18" fillId="7" borderId="19" xfId="0" applyFont="1" applyFill="1" applyBorder="1" applyAlignment="1" applyProtection="1">
      <alignment horizontal="center"/>
    </xf>
    <xf numFmtId="0" fontId="18" fillId="7" borderId="11" xfId="0" applyFont="1" applyFill="1" applyBorder="1" applyAlignment="1" applyProtection="1">
      <alignment horizontal="center"/>
    </xf>
    <xf numFmtId="0" fontId="18" fillId="7" borderId="32" xfId="0" applyFont="1" applyFill="1" applyBorder="1" applyAlignment="1" applyProtection="1">
      <alignment horizontal="center"/>
    </xf>
    <xf numFmtId="0" fontId="18" fillId="7" borderId="31" xfId="0" applyFont="1" applyFill="1" applyBorder="1" applyAlignment="1" applyProtection="1">
      <alignment horizontal="center"/>
    </xf>
    <xf numFmtId="166" fontId="16" fillId="11" borderId="2" xfId="0" applyNumberFormat="1" applyFont="1" applyFill="1" applyBorder="1" applyAlignment="1" applyProtection="1">
      <alignment horizontal="center"/>
      <protection locked="0"/>
    </xf>
    <xf numFmtId="166" fontId="16" fillId="11" borderId="16" xfId="0" applyNumberFormat="1" applyFont="1" applyFill="1" applyBorder="1" applyAlignment="1" applyProtection="1">
      <alignment horizontal="center"/>
      <protection locked="0"/>
    </xf>
    <xf numFmtId="0" fontId="18" fillId="8" borderId="13" xfId="0" applyFont="1" applyFill="1" applyBorder="1" applyAlignment="1" applyProtection="1">
      <alignment horizontal="center"/>
    </xf>
    <xf numFmtId="0" fontId="18" fillId="8" borderId="1" xfId="0" applyFont="1" applyFill="1" applyBorder="1" applyAlignment="1" applyProtection="1">
      <alignment horizontal="center"/>
    </xf>
    <xf numFmtId="0" fontId="18" fillId="8" borderId="3" xfId="0" applyFont="1" applyFill="1" applyBorder="1" applyAlignment="1" applyProtection="1">
      <alignment horizontal="center"/>
    </xf>
    <xf numFmtId="0" fontId="18" fillId="8" borderId="9" xfId="0" applyFont="1" applyFill="1" applyBorder="1" applyAlignment="1" applyProtection="1">
      <alignment horizontal="center"/>
    </xf>
    <xf numFmtId="0" fontId="28" fillId="0" borderId="3" xfId="0" applyFont="1" applyBorder="1" applyAlignment="1" applyProtection="1">
      <alignment horizontal="left"/>
    </xf>
    <xf numFmtId="0" fontId="28" fillId="0" borderId="12" xfId="0" applyFont="1" applyBorder="1" applyAlignment="1" applyProtection="1">
      <alignment horizontal="left"/>
    </xf>
    <xf numFmtId="0" fontId="28" fillId="0" borderId="8" xfId="0" applyFont="1" applyBorder="1" applyAlignment="1" applyProtection="1">
      <alignment horizontal="left"/>
    </xf>
    <xf numFmtId="0" fontId="17" fillId="0" borderId="3" xfId="0" applyFont="1" applyBorder="1" applyAlignment="1" applyProtection="1">
      <alignment horizontal="left"/>
    </xf>
    <xf numFmtId="0" fontId="17" fillId="0" borderId="12" xfId="0" applyFont="1" applyBorder="1" applyAlignment="1" applyProtection="1">
      <alignment horizontal="left"/>
    </xf>
    <xf numFmtId="0" fontId="17" fillId="0" borderId="8" xfId="0" applyFont="1" applyBorder="1" applyAlignment="1" applyProtection="1">
      <alignment horizontal="left"/>
    </xf>
    <xf numFmtId="22" fontId="17" fillId="10" borderId="3" xfId="0" applyNumberFormat="1" applyFont="1" applyFill="1" applyBorder="1" applyAlignment="1" applyProtection="1">
      <alignment horizontal="center"/>
    </xf>
    <xf numFmtId="0" fontId="17" fillId="10" borderId="12" xfId="0" applyFont="1" applyFill="1" applyBorder="1" applyAlignment="1" applyProtection="1">
      <alignment horizontal="center"/>
    </xf>
    <xf numFmtId="0" fontId="17" fillId="10" borderId="18" xfId="0" applyFont="1" applyFill="1" applyBorder="1" applyAlignment="1" applyProtection="1">
      <alignment horizontal="center"/>
    </xf>
    <xf numFmtId="0" fontId="17" fillId="11" borderId="30" xfId="0" applyFont="1" applyFill="1" applyBorder="1" applyAlignment="1" applyProtection="1">
      <alignment horizontal="left" vertical="center"/>
    </xf>
    <xf numFmtId="0" fontId="17" fillId="11" borderId="30" xfId="0" applyFont="1" applyFill="1" applyBorder="1" applyAlignment="1">
      <alignment horizontal="left"/>
    </xf>
    <xf numFmtId="0" fontId="18" fillId="19" borderId="30" xfId="0" applyFont="1" applyFill="1" applyBorder="1" applyAlignment="1" applyProtection="1">
      <alignment horizontal="center"/>
    </xf>
    <xf numFmtId="0" fontId="18" fillId="20" borderId="30" xfId="0" applyFont="1" applyFill="1" applyBorder="1" applyAlignment="1" applyProtection="1">
      <alignment horizontal="center"/>
    </xf>
    <xf numFmtId="0" fontId="17" fillId="20" borderId="3" xfId="0" applyFont="1" applyFill="1" applyBorder="1" applyAlignment="1" applyProtection="1">
      <alignment horizontal="center"/>
    </xf>
    <xf numFmtId="0" fontId="17" fillId="20" borderId="8" xfId="0" applyFont="1" applyFill="1" applyBorder="1" applyAlignment="1" applyProtection="1">
      <alignment horizontal="center"/>
    </xf>
    <xf numFmtId="0" fontId="29" fillId="0" borderId="30" xfId="0" applyFont="1" applyBorder="1" applyAlignment="1" applyProtection="1">
      <alignment horizontal="center" vertical="center"/>
    </xf>
    <xf numFmtId="0" fontId="29" fillId="11" borderId="30" xfId="0" applyFont="1" applyFill="1" applyBorder="1" applyAlignment="1" applyProtection="1">
      <alignment horizontal="center" vertical="center"/>
    </xf>
    <xf numFmtId="0" fontId="29" fillId="11" borderId="30" xfId="0" applyFont="1" applyFill="1" applyBorder="1" applyAlignment="1">
      <alignment horizontal="center" vertical="center"/>
    </xf>
    <xf numFmtId="0" fontId="17" fillId="0" borderId="17" xfId="0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0" fontId="17" fillId="0" borderId="18" xfId="0" applyFont="1" applyBorder="1" applyAlignment="1" applyProtection="1">
      <alignment horizontal="center" vertical="center"/>
    </xf>
    <xf numFmtId="0" fontId="5" fillId="12" borderId="30" xfId="0" applyFont="1" applyFill="1" applyBorder="1" applyAlignment="1" applyProtection="1">
      <alignment horizontal="center"/>
    </xf>
    <xf numFmtId="0" fontId="19" fillId="3" borderId="30" xfId="0" applyFont="1" applyFill="1" applyBorder="1" applyAlignment="1" applyProtection="1">
      <alignment horizontal="center"/>
      <protection locked="0"/>
    </xf>
    <xf numFmtId="17" fontId="20" fillId="3" borderId="30" xfId="0" applyNumberFormat="1" applyFont="1" applyFill="1" applyBorder="1" applyAlignment="1" applyProtection="1">
      <alignment horizontal="center"/>
    </xf>
    <xf numFmtId="0" fontId="18" fillId="7" borderId="13" xfId="0" applyFont="1" applyFill="1" applyBorder="1" applyAlignment="1" applyProtection="1">
      <alignment horizontal="center"/>
    </xf>
    <xf numFmtId="0" fontId="18" fillId="7" borderId="1" xfId="0" applyFont="1" applyFill="1" applyBorder="1" applyAlignment="1" applyProtection="1">
      <alignment horizontal="center"/>
    </xf>
    <xf numFmtId="0" fontId="18" fillId="7" borderId="3" xfId="0" applyFont="1" applyFill="1" applyBorder="1" applyAlignment="1" applyProtection="1">
      <alignment horizontal="center"/>
    </xf>
    <xf numFmtId="0" fontId="18" fillId="7" borderId="9" xfId="0" applyFont="1" applyFill="1" applyBorder="1" applyAlignment="1" applyProtection="1">
      <alignment horizontal="center"/>
    </xf>
    <xf numFmtId="0" fontId="28" fillId="11" borderId="1" xfId="0" applyFont="1" applyFill="1" applyBorder="1" applyAlignment="1" applyProtection="1">
      <alignment horizontal="left" vertical="center" wrapText="1"/>
    </xf>
    <xf numFmtId="0" fontId="28" fillId="11" borderId="1" xfId="0" applyFont="1" applyFill="1" applyBorder="1" applyAlignment="1" applyProtection="1">
      <alignment horizontal="left" vertical="center"/>
    </xf>
    <xf numFmtId="0" fontId="24" fillId="0" borderId="3" xfId="0" applyFont="1" applyBorder="1" applyAlignment="1" applyProtection="1">
      <alignment horizontal="left" vertical="center"/>
    </xf>
    <xf numFmtId="0" fontId="24" fillId="0" borderId="12" xfId="0" applyFont="1" applyBorder="1" applyAlignment="1" applyProtection="1">
      <alignment horizontal="left" vertical="center"/>
    </xf>
    <xf numFmtId="0" fontId="24" fillId="0" borderId="8" xfId="0" applyFont="1" applyBorder="1" applyAlignment="1" applyProtection="1">
      <alignment horizontal="left" vertical="center"/>
    </xf>
    <xf numFmtId="0" fontId="24" fillId="14" borderId="3" xfId="0" applyFont="1" applyFill="1" applyBorder="1" applyAlignment="1">
      <alignment horizontal="center" vertical="center"/>
    </xf>
    <xf numFmtId="0" fontId="24" fillId="14" borderId="12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2" borderId="3" xfId="0" applyFont="1" applyFill="1" applyBorder="1" applyAlignment="1" applyProtection="1">
      <alignment horizontal="right" vertical="center"/>
    </xf>
    <xf numFmtId="0" fontId="24" fillId="2" borderId="12" xfId="0" applyFont="1" applyFill="1" applyBorder="1" applyAlignment="1" applyProtection="1">
      <alignment horizontal="right" vertical="center"/>
    </xf>
    <xf numFmtId="0" fontId="24" fillId="2" borderId="8" xfId="0" applyFont="1" applyFill="1" applyBorder="1" applyAlignment="1" applyProtection="1">
      <alignment horizontal="right" vertical="center"/>
    </xf>
    <xf numFmtId="44" fontId="29" fillId="0" borderId="24" xfId="0" applyNumberFormat="1" applyFont="1" applyFill="1" applyBorder="1" applyAlignment="1" applyProtection="1">
      <alignment horizontal="center" vertical="center"/>
    </xf>
    <xf numFmtId="44" fontId="29" fillId="0" borderId="28" xfId="0" applyNumberFormat="1" applyFont="1" applyFill="1" applyBorder="1" applyAlignment="1" applyProtection="1">
      <alignment horizontal="center" vertical="center"/>
    </xf>
    <xf numFmtId="44" fontId="29" fillId="0" borderId="31" xfId="0" applyNumberFormat="1" applyFont="1" applyFill="1" applyBorder="1" applyAlignment="1" applyProtection="1">
      <alignment horizontal="center" vertical="center"/>
    </xf>
    <xf numFmtId="174" fontId="30" fillId="3" borderId="3" xfId="1" applyNumberFormat="1" applyFont="1" applyFill="1" applyBorder="1" applyAlignment="1" applyProtection="1">
      <alignment horizontal="right" vertical="center"/>
      <protection locked="0"/>
    </xf>
    <xf numFmtId="174" fontId="30" fillId="3" borderId="8" xfId="1" applyNumberFormat="1" applyFont="1" applyFill="1" applyBorder="1" applyAlignment="1" applyProtection="1">
      <alignment horizontal="right" vertical="center"/>
      <protection locked="0"/>
    </xf>
    <xf numFmtId="0" fontId="24" fillId="6" borderId="3" xfId="0" applyFont="1" applyFill="1" applyBorder="1" applyAlignment="1" applyProtection="1">
      <alignment horizontal="right" vertical="center"/>
    </xf>
    <xf numFmtId="0" fontId="24" fillId="6" borderId="12" xfId="0" applyFont="1" applyFill="1" applyBorder="1" applyAlignment="1" applyProtection="1">
      <alignment horizontal="right" vertical="center"/>
    </xf>
    <xf numFmtId="0" fontId="24" fillId="6" borderId="8" xfId="0" applyFont="1" applyFill="1" applyBorder="1" applyAlignment="1" applyProtection="1">
      <alignment horizontal="right" vertical="center"/>
    </xf>
    <xf numFmtId="0" fontId="18" fillId="16" borderId="3" xfId="0" applyFont="1" applyFill="1" applyBorder="1" applyAlignment="1" applyProtection="1">
      <alignment horizontal="center"/>
    </xf>
    <xf numFmtId="0" fontId="18" fillId="16" borderId="12" xfId="0" applyFont="1" applyFill="1" applyBorder="1" applyAlignment="1" applyProtection="1">
      <alignment horizontal="center"/>
    </xf>
    <xf numFmtId="0" fontId="18" fillId="16" borderId="8" xfId="0" applyFont="1" applyFill="1" applyBorder="1" applyAlignment="1" applyProtection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9" fillId="0" borderId="3" xfId="0" applyFont="1" applyFill="1" applyBorder="1" applyAlignment="1">
      <alignment horizontal="left"/>
    </xf>
    <xf numFmtId="0" fontId="29" fillId="0" borderId="12" xfId="0" applyFont="1" applyFill="1" applyBorder="1" applyAlignment="1">
      <alignment horizontal="left"/>
    </xf>
    <xf numFmtId="0" fontId="29" fillId="0" borderId="8" xfId="0" applyFont="1" applyFill="1" applyBorder="1" applyAlignment="1">
      <alignment horizontal="left"/>
    </xf>
    <xf numFmtId="0" fontId="29" fillId="0" borderId="12" xfId="0" applyFont="1" applyFill="1" applyBorder="1" applyAlignment="1" applyProtection="1">
      <alignment horizontal="left" vertical="center" wrapText="1"/>
    </xf>
    <xf numFmtId="0" fontId="24" fillId="14" borderId="3" xfId="0" applyFont="1" applyFill="1" applyBorder="1" applyAlignment="1">
      <alignment horizontal="left" vertical="center"/>
    </xf>
    <xf numFmtId="0" fontId="24" fillId="14" borderId="12" xfId="0" applyFont="1" applyFill="1" applyBorder="1" applyAlignment="1">
      <alignment horizontal="left" vertical="center"/>
    </xf>
    <xf numFmtId="0" fontId="18" fillId="5" borderId="3" xfId="0" applyFont="1" applyFill="1" applyBorder="1" applyAlignment="1" applyProtection="1">
      <alignment horizontal="right"/>
    </xf>
    <xf numFmtId="0" fontId="18" fillId="5" borderId="12" xfId="0" applyFont="1" applyFill="1" applyBorder="1" applyAlignment="1" applyProtection="1">
      <alignment horizontal="right"/>
    </xf>
    <xf numFmtId="0" fontId="18" fillId="5" borderId="8" xfId="0" applyFont="1" applyFill="1" applyBorder="1" applyAlignment="1" applyProtection="1">
      <alignment horizontal="right"/>
    </xf>
    <xf numFmtId="0" fontId="5" fillId="2" borderId="3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43" fillId="4" borderId="3" xfId="0" applyFont="1" applyFill="1" applyBorder="1" applyAlignment="1" applyProtection="1">
      <alignment horizontal="left" vertical="center" wrapText="1"/>
    </xf>
    <xf numFmtId="0" fontId="43" fillId="4" borderId="12" xfId="0" applyFont="1" applyFill="1" applyBorder="1" applyAlignment="1" applyProtection="1">
      <alignment horizontal="left" vertical="center" wrapText="1"/>
    </xf>
    <xf numFmtId="0" fontId="43" fillId="4" borderId="8" xfId="0" applyFont="1" applyFill="1" applyBorder="1" applyAlignment="1" applyProtection="1">
      <alignment horizontal="left" vertical="center" wrapText="1"/>
    </xf>
    <xf numFmtId="0" fontId="18" fillId="12" borderId="3" xfId="0" applyFont="1" applyFill="1" applyBorder="1" applyAlignment="1" applyProtection="1">
      <alignment horizontal="center" vertical="center" wrapText="1"/>
    </xf>
    <xf numFmtId="0" fontId="18" fillId="12" borderId="12" xfId="0" applyFont="1" applyFill="1" applyBorder="1" applyAlignment="1" applyProtection="1">
      <alignment horizontal="center" vertical="center" wrapText="1"/>
    </xf>
    <xf numFmtId="0" fontId="18" fillId="12" borderId="8" xfId="0" applyFont="1" applyFill="1" applyBorder="1" applyAlignment="1" applyProtection="1">
      <alignment horizontal="center" vertical="center" wrapText="1"/>
    </xf>
    <xf numFmtId="0" fontId="10" fillId="14" borderId="30" xfId="0" applyFont="1" applyFill="1" applyBorder="1" applyAlignment="1" applyProtection="1">
      <alignment horizontal="center"/>
      <protection locked="0"/>
    </xf>
    <xf numFmtId="0" fontId="20" fillId="20" borderId="3" xfId="0" applyFont="1" applyFill="1" applyBorder="1" applyAlignment="1" applyProtection="1">
      <alignment horizontal="center" wrapText="1"/>
      <protection locked="0"/>
    </xf>
    <xf numFmtId="0" fontId="20" fillId="20" borderId="8" xfId="0" applyFont="1" applyFill="1" applyBorder="1" applyAlignment="1" applyProtection="1">
      <alignment horizontal="center" wrapText="1"/>
      <protection locked="0"/>
    </xf>
    <xf numFmtId="0" fontId="36" fillId="0" borderId="3" xfId="0" applyFont="1" applyBorder="1" applyAlignment="1" applyProtection="1">
      <alignment horizontal="left" vertical="center"/>
    </xf>
    <xf numFmtId="0" fontId="36" fillId="0" borderId="12" xfId="0" applyFont="1" applyBorder="1" applyAlignment="1" applyProtection="1">
      <alignment horizontal="left" vertical="center"/>
    </xf>
    <xf numFmtId="0" fontId="36" fillId="0" borderId="8" xfId="0" applyFont="1" applyBorder="1" applyAlignment="1" applyProtection="1">
      <alignment horizontal="left" vertical="center"/>
    </xf>
    <xf numFmtId="0" fontId="24" fillId="0" borderId="3" xfId="0" applyFont="1" applyBorder="1" applyAlignment="1" applyProtection="1">
      <alignment horizontal="left" vertical="center" wrapText="1"/>
    </xf>
    <xf numFmtId="0" fontId="24" fillId="0" borderId="12" xfId="0" applyFont="1" applyBorder="1" applyAlignment="1" applyProtection="1">
      <alignment horizontal="left" vertical="center" wrapText="1"/>
    </xf>
    <xf numFmtId="0" fontId="24" fillId="0" borderId="8" xfId="0" applyFont="1" applyBorder="1" applyAlignment="1" applyProtection="1">
      <alignment horizontal="left" vertical="center" wrapText="1"/>
    </xf>
    <xf numFmtId="10" fontId="18" fillId="14" borderId="3" xfId="0" applyNumberFormat="1" applyFont="1" applyFill="1" applyBorder="1" applyAlignment="1" applyProtection="1">
      <alignment horizontal="center" vertical="center"/>
    </xf>
    <xf numFmtId="10" fontId="18" fillId="14" borderId="8" xfId="0" applyNumberFormat="1" applyFont="1" applyFill="1" applyBorder="1" applyAlignment="1" applyProtection="1">
      <alignment horizontal="center" vertical="center"/>
    </xf>
    <xf numFmtId="0" fontId="26" fillId="14" borderId="26" xfId="0" applyFont="1" applyFill="1" applyBorder="1" applyAlignment="1" applyProtection="1">
      <alignment horizontal="right" vertical="center" wrapText="1"/>
    </xf>
    <xf numFmtId="0" fontId="40" fillId="4" borderId="3" xfId="0" applyFont="1" applyFill="1" applyBorder="1" applyAlignment="1" applyProtection="1">
      <alignment horizontal="left" vertical="center"/>
    </xf>
    <xf numFmtId="0" fontId="40" fillId="4" borderId="12" xfId="0" applyFont="1" applyFill="1" applyBorder="1" applyAlignment="1" applyProtection="1">
      <alignment horizontal="left" vertical="center"/>
    </xf>
    <xf numFmtId="0" fontId="40" fillId="4" borderId="8" xfId="0" applyFont="1" applyFill="1" applyBorder="1" applyAlignment="1" applyProtection="1">
      <alignment horizontal="left" vertical="center"/>
    </xf>
    <xf numFmtId="0" fontId="26" fillId="6" borderId="3" xfId="0" applyFont="1" applyFill="1" applyBorder="1" applyAlignment="1">
      <alignment horizontal="center" wrapText="1"/>
    </xf>
    <xf numFmtId="0" fontId="26" fillId="6" borderId="12" xfId="0" applyFont="1" applyFill="1" applyBorder="1" applyAlignment="1">
      <alignment horizontal="center" wrapText="1"/>
    </xf>
    <xf numFmtId="0" fontId="26" fillId="6" borderId="8" xfId="0" applyFont="1" applyFill="1" applyBorder="1" applyAlignment="1">
      <alignment horizontal="center" wrapText="1"/>
    </xf>
    <xf numFmtId="0" fontId="24" fillId="14" borderId="3" xfId="0" applyFont="1" applyFill="1" applyBorder="1" applyAlignment="1">
      <alignment horizontal="center" vertical="center" wrapText="1"/>
    </xf>
    <xf numFmtId="0" fontId="24" fillId="14" borderId="12" xfId="0" applyFont="1" applyFill="1" applyBorder="1" applyAlignment="1">
      <alignment horizontal="center" vertical="center" wrapText="1"/>
    </xf>
    <xf numFmtId="0" fontId="24" fillId="14" borderId="8" xfId="0" applyFont="1" applyFill="1" applyBorder="1" applyAlignment="1">
      <alignment horizontal="center" vertical="center" wrapText="1"/>
    </xf>
    <xf numFmtId="0" fontId="40" fillId="4" borderId="3" xfId="0" applyFont="1" applyFill="1" applyBorder="1" applyAlignment="1" applyProtection="1">
      <alignment horizontal="left" vertical="center" wrapText="1"/>
    </xf>
    <xf numFmtId="0" fontId="40" fillId="4" borderId="12" xfId="0" applyFont="1" applyFill="1" applyBorder="1" applyAlignment="1" applyProtection="1">
      <alignment horizontal="left" vertical="center" wrapText="1"/>
    </xf>
    <xf numFmtId="0" fontId="40" fillId="4" borderId="8" xfId="0" applyFont="1" applyFill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center" vertical="center"/>
    </xf>
    <xf numFmtId="0" fontId="24" fillId="0" borderId="21" xfId="0" applyFont="1" applyBorder="1" applyAlignment="1" applyProtection="1">
      <alignment horizontal="center" vertical="center"/>
    </xf>
    <xf numFmtId="0" fontId="24" fillId="0" borderId="19" xfId="0" applyFont="1" applyBorder="1" applyAlignment="1" applyProtection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5" fillId="14" borderId="3" xfId="0" applyFont="1" applyFill="1" applyBorder="1" applyAlignment="1" applyProtection="1">
      <alignment horizontal="center" vertical="center"/>
    </xf>
    <xf numFmtId="0" fontId="5" fillId="14" borderId="12" xfId="0" applyFont="1" applyFill="1" applyBorder="1" applyAlignment="1" applyProtection="1">
      <alignment horizontal="center" vertical="center"/>
    </xf>
    <xf numFmtId="0" fontId="5" fillId="14" borderId="8" xfId="0" applyFont="1" applyFill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/>
    </xf>
    <xf numFmtId="0" fontId="29" fillId="0" borderId="1" xfId="0" applyFont="1" applyBorder="1" applyAlignment="1" applyProtection="1">
      <alignment horizontal="center" vertical="center" wrapText="1"/>
    </xf>
    <xf numFmtId="0" fontId="24" fillId="2" borderId="30" xfId="0" applyFont="1" applyFill="1" applyBorder="1" applyAlignment="1">
      <alignment horizontal="center" vertical="center"/>
    </xf>
    <xf numFmtId="0" fontId="24" fillId="14" borderId="30" xfId="0" applyFont="1" applyFill="1" applyBorder="1" applyAlignment="1">
      <alignment horizontal="left" vertical="center"/>
    </xf>
    <xf numFmtId="0" fontId="18" fillId="13" borderId="3" xfId="0" applyFont="1" applyFill="1" applyBorder="1" applyAlignment="1" applyProtection="1">
      <alignment horizontal="center" vertical="center"/>
    </xf>
    <xf numFmtId="0" fontId="18" fillId="13" borderId="12" xfId="0" applyFont="1" applyFill="1" applyBorder="1" applyAlignment="1" applyProtection="1">
      <alignment horizontal="center" vertical="center"/>
    </xf>
    <xf numFmtId="0" fontId="18" fillId="13" borderId="8" xfId="0" applyFont="1" applyFill="1" applyBorder="1" applyAlignment="1" applyProtection="1">
      <alignment horizontal="center" vertical="center"/>
    </xf>
    <xf numFmtId="0" fontId="29" fillId="0" borderId="3" xfId="0" applyFont="1" applyBorder="1" applyAlignment="1" applyProtection="1">
      <alignment horizontal="left" vertical="center" wrapText="1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8" xfId="0" applyFont="1" applyBorder="1" applyAlignment="1" applyProtection="1">
      <alignment horizontal="left" vertical="center" wrapText="1"/>
    </xf>
    <xf numFmtId="0" fontId="18" fillId="12" borderId="26" xfId="0" applyFont="1" applyFill="1" applyBorder="1" applyAlignment="1" applyProtection="1">
      <alignment horizontal="center" vertical="center"/>
    </xf>
    <xf numFmtId="0" fontId="18" fillId="12" borderId="12" xfId="0" applyFont="1" applyFill="1" applyBorder="1" applyAlignment="1" applyProtection="1">
      <alignment horizontal="center" vertical="center"/>
    </xf>
    <xf numFmtId="0" fontId="18" fillId="12" borderId="18" xfId="0" applyFont="1" applyFill="1" applyBorder="1" applyAlignment="1" applyProtection="1">
      <alignment horizontal="center" vertical="center"/>
    </xf>
    <xf numFmtId="0" fontId="50" fillId="0" borderId="0" xfId="15" applyFont="1" applyBorder="1" applyAlignment="1">
      <alignment horizontal="left" vertical="center"/>
    </xf>
    <xf numFmtId="0" fontId="10" fillId="17" borderId="30" xfId="15" applyFont="1" applyFill="1" applyBorder="1" applyAlignment="1" applyProtection="1">
      <alignment horizontal="right" vertical="center"/>
    </xf>
    <xf numFmtId="0" fontId="48" fillId="0" borderId="33" xfId="15" applyFont="1" applyFill="1" applyBorder="1" applyAlignment="1" applyProtection="1">
      <alignment horizontal="center" vertical="center"/>
    </xf>
    <xf numFmtId="0" fontId="49" fillId="6" borderId="30" xfId="15" applyFont="1" applyFill="1" applyBorder="1" applyAlignment="1" applyProtection="1">
      <alignment horizontal="center"/>
    </xf>
    <xf numFmtId="0" fontId="49" fillId="2" borderId="30" xfId="15" applyFont="1" applyFill="1" applyBorder="1" applyAlignment="1" applyProtection="1">
      <alignment horizontal="center" wrapText="1"/>
    </xf>
    <xf numFmtId="0" fontId="10" fillId="0" borderId="30" xfId="15" applyFont="1" applyFill="1" applyBorder="1" applyAlignment="1" applyProtection="1">
      <alignment horizontal="center" vertical="center"/>
    </xf>
    <xf numFmtId="0" fontId="10" fillId="0" borderId="30" xfId="15" applyFont="1" applyFill="1" applyBorder="1" applyAlignment="1" applyProtection="1">
      <alignment horizontal="center" vertical="center" wrapText="1"/>
    </xf>
    <xf numFmtId="0" fontId="10" fillId="0" borderId="30" xfId="15" applyFont="1" applyBorder="1" applyAlignment="1" applyProtection="1">
      <alignment horizontal="center" vertical="center"/>
    </xf>
    <xf numFmtId="0" fontId="10" fillId="0" borderId="30" xfId="15" applyFont="1" applyBorder="1" applyAlignment="1" applyProtection="1">
      <alignment horizontal="center" vertical="center" wrapText="1"/>
    </xf>
    <xf numFmtId="0" fontId="55" fillId="14" borderId="30" xfId="0" applyFont="1" applyFill="1" applyBorder="1" applyAlignment="1">
      <alignment horizontal="center" vertical="center"/>
    </xf>
    <xf numFmtId="173" fontId="25" fillId="0" borderId="3" xfId="2" applyNumberFormat="1" applyFont="1" applyBorder="1" applyAlignment="1">
      <alignment horizontal="center" vertical="center"/>
    </xf>
    <xf numFmtId="173" fontId="25" fillId="0" borderId="8" xfId="2" applyNumberFormat="1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56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wrapText="1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55" fillId="0" borderId="30" xfId="0" applyFont="1" applyBorder="1" applyAlignment="1">
      <alignment horizontal="center"/>
    </xf>
    <xf numFmtId="0" fontId="55" fillId="2" borderId="25" xfId="0" applyFont="1" applyFill="1" applyBorder="1" applyAlignment="1">
      <alignment horizontal="center" vertical="center" wrapText="1"/>
    </xf>
    <xf numFmtId="0" fontId="55" fillId="0" borderId="30" xfId="0" applyFont="1" applyBorder="1" applyAlignment="1">
      <alignment horizontal="center" vertical="center"/>
    </xf>
    <xf numFmtId="173" fontId="55" fillId="14" borderId="30" xfId="2" applyNumberFormat="1" applyFont="1" applyFill="1" applyBorder="1" applyAlignment="1">
      <alignment horizontal="center" vertical="center"/>
    </xf>
    <xf numFmtId="0" fontId="55" fillId="6" borderId="30" xfId="0" applyFont="1" applyFill="1" applyBorder="1" applyAlignment="1">
      <alignment horizontal="center" vertical="center"/>
    </xf>
    <xf numFmtId="0" fontId="59" fillId="14" borderId="3" xfId="0" applyFont="1" applyFill="1" applyBorder="1" applyAlignment="1">
      <alignment horizontal="center" vertical="center"/>
    </xf>
    <xf numFmtId="0" fontId="59" fillId="14" borderId="8" xfId="0" applyFont="1" applyFill="1" applyBorder="1" applyAlignment="1">
      <alignment horizontal="center" vertical="center"/>
    </xf>
    <xf numFmtId="0" fontId="59" fillId="14" borderId="12" xfId="0" applyFont="1" applyFill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173" fontId="56" fillId="0" borderId="4" xfId="2" applyNumberFormat="1" applyFont="1" applyBorder="1" applyAlignment="1">
      <alignment horizontal="center" vertical="center"/>
    </xf>
    <xf numFmtId="173" fontId="56" fillId="0" borderId="22" xfId="2" applyNumberFormat="1" applyFont="1" applyBorder="1" applyAlignment="1">
      <alignment horizontal="center" vertical="center"/>
    </xf>
    <xf numFmtId="173" fontId="56" fillId="0" borderId="5" xfId="2" applyNumberFormat="1" applyFont="1" applyBorder="1" applyAlignment="1">
      <alignment horizontal="center" vertical="center"/>
    </xf>
    <xf numFmtId="173" fontId="56" fillId="0" borderId="32" xfId="2" applyNumberFormat="1" applyFont="1" applyBorder="1" applyAlignment="1">
      <alignment horizontal="center" vertical="center"/>
    </xf>
    <xf numFmtId="173" fontId="56" fillId="0" borderId="2" xfId="2" applyNumberFormat="1" applyFont="1" applyBorder="1" applyAlignment="1">
      <alignment horizontal="center" vertical="center"/>
    </xf>
    <xf numFmtId="173" fontId="56" fillId="0" borderId="7" xfId="2" applyNumberFormat="1" applyFont="1" applyBorder="1" applyAlignment="1">
      <alignment horizontal="center" vertical="center"/>
    </xf>
    <xf numFmtId="173" fontId="56" fillId="0" borderId="10" xfId="2" applyNumberFormat="1" applyFont="1" applyBorder="1" applyAlignment="1">
      <alignment horizontal="center" vertical="center"/>
    </xf>
    <xf numFmtId="173" fontId="56" fillId="0" borderId="11" xfId="2" applyNumberFormat="1" applyFont="1" applyBorder="1" applyAlignment="1">
      <alignment horizontal="center" vertical="center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770840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58986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218515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64"/>
  <sheetViews>
    <sheetView tabSelected="1" topLeftCell="A90" workbookViewId="0">
      <selection activeCell="G27" sqref="G27"/>
    </sheetView>
  </sheetViews>
  <sheetFormatPr defaultColWidth="22" defaultRowHeight="12.75"/>
  <cols>
    <col min="1" max="1" width="19.85546875" style="12" customWidth="1"/>
    <col min="2" max="2" width="18.28515625" style="12" customWidth="1"/>
    <col min="3" max="3" width="22.28515625" style="12" customWidth="1"/>
    <col min="4" max="4" width="17" style="12" customWidth="1"/>
    <col min="5" max="5" width="15" style="12" customWidth="1"/>
    <col min="6" max="6" width="19.28515625" style="12" customWidth="1"/>
    <col min="7" max="7" width="18.28515625" style="12" customWidth="1"/>
    <col min="8" max="8" width="16.42578125" style="12" customWidth="1"/>
    <col min="9" max="9" width="11.140625" style="12" customWidth="1"/>
    <col min="10" max="1025" width="22" style="12"/>
    <col min="1026" max="16384" width="22" style="3"/>
  </cols>
  <sheetData>
    <row r="1" spans="1:1025">
      <c r="A1" s="392" t="s">
        <v>32</v>
      </c>
      <c r="B1" s="392"/>
      <c r="C1" s="392"/>
      <c r="D1" s="392"/>
      <c r="E1" s="392"/>
      <c r="F1" s="392"/>
      <c r="G1" s="39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>
      <c r="A2" s="393" t="s">
        <v>0</v>
      </c>
      <c r="B2" s="394"/>
      <c r="C2" s="394"/>
      <c r="D2" s="394"/>
      <c r="E2" s="394"/>
      <c r="F2" s="395"/>
      <c r="G2" s="39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</row>
    <row r="3" spans="1:1025">
      <c r="A3" s="215" t="s">
        <v>1</v>
      </c>
      <c r="B3" s="425" t="s">
        <v>175</v>
      </c>
      <c r="C3" s="425"/>
      <c r="D3" s="425"/>
      <c r="E3" s="216" t="s">
        <v>2</v>
      </c>
      <c r="F3" s="426" t="s">
        <v>176</v>
      </c>
      <c r="G3" s="42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</row>
    <row r="4" spans="1:1025">
      <c r="A4" s="4" t="s">
        <v>3</v>
      </c>
      <c r="B4" s="397">
        <f ca="1">NOW()</f>
        <v>44048.685414930558</v>
      </c>
      <c r="C4" s="397"/>
      <c r="D4" s="397"/>
      <c r="E4" s="397"/>
      <c r="F4" s="397"/>
      <c r="G4" s="39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</row>
    <row r="5" spans="1:1025">
      <c r="A5" s="399" t="s">
        <v>4</v>
      </c>
      <c r="B5" s="400"/>
      <c r="C5" s="400"/>
      <c r="D5" s="400"/>
      <c r="E5" s="400"/>
      <c r="F5" s="401"/>
      <c r="G5" s="402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</row>
    <row r="6" spans="1:1025">
      <c r="A6" s="373" t="s">
        <v>5</v>
      </c>
      <c r="B6" s="374"/>
      <c r="C6" s="375" t="s">
        <v>226</v>
      </c>
      <c r="D6" s="375"/>
      <c r="E6" s="375"/>
      <c r="F6" s="376"/>
      <c r="G6" s="377"/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</row>
    <row r="7" spans="1:1025">
      <c r="A7" s="373" t="s">
        <v>6</v>
      </c>
      <c r="B7" s="374"/>
      <c r="C7" s="375" t="s">
        <v>227</v>
      </c>
      <c r="D7" s="375"/>
      <c r="E7" s="375"/>
      <c r="F7" s="376"/>
      <c r="G7" s="377"/>
      <c r="H7" s="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</row>
    <row r="8" spans="1:1025">
      <c r="A8" s="373" t="s">
        <v>158</v>
      </c>
      <c r="B8" s="374"/>
      <c r="C8" s="374"/>
      <c r="D8" s="8"/>
      <c r="E8" s="475">
        <v>1</v>
      </c>
      <c r="F8" s="476"/>
      <c r="G8" s="9" t="str">
        <f>IF(E8=1,"Lucro Real",IF(E8=2,"Lucro Presumido",IF(E8=3,"SIMPLES-Anexo III",IF(E8=4,"SIMPLES-Anexo IV","RT Inválido"))))</f>
        <v>Lucro Real</v>
      </c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</row>
    <row r="9" spans="1:1025">
      <c r="A9" s="378" t="s">
        <v>7</v>
      </c>
      <c r="B9" s="379"/>
      <c r="C9" s="379"/>
      <c r="D9" s="379"/>
      <c r="E9" s="379"/>
      <c r="F9" s="380"/>
      <c r="G9" s="381"/>
      <c r="H9" s="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</row>
    <row r="10" spans="1:1025">
      <c r="A10" s="10" t="s">
        <v>8</v>
      </c>
      <c r="B10" s="406" t="s">
        <v>9</v>
      </c>
      <c r="C10" s="407"/>
      <c r="D10" s="408"/>
      <c r="E10" s="409">
        <f ca="1">NOW()</f>
        <v>44048.685414930558</v>
      </c>
      <c r="F10" s="410"/>
      <c r="G10" s="411"/>
      <c r="H10" s="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</row>
    <row r="11" spans="1:1025">
      <c r="A11" s="10" t="s">
        <v>10</v>
      </c>
      <c r="B11" s="403" t="s">
        <v>11</v>
      </c>
      <c r="C11" s="404"/>
      <c r="D11" s="405"/>
      <c r="E11" s="382" t="s">
        <v>228</v>
      </c>
      <c r="F11" s="383"/>
      <c r="G11" s="38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</row>
    <row r="12" spans="1:1025">
      <c r="A12" s="11" t="s">
        <v>12</v>
      </c>
      <c r="B12" s="431" t="s">
        <v>62</v>
      </c>
      <c r="C12" s="432"/>
      <c r="D12" s="432"/>
      <c r="E12" s="432"/>
      <c r="F12" s="371" t="s">
        <v>192</v>
      </c>
      <c r="G12" s="37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</row>
    <row r="13" spans="1:1025">
      <c r="A13" s="10" t="s">
        <v>13</v>
      </c>
      <c r="B13" s="386" t="s">
        <v>14</v>
      </c>
      <c r="C13" s="387"/>
      <c r="D13" s="387"/>
      <c r="E13" s="387"/>
      <c r="F13" s="388"/>
      <c r="G13" s="62">
        <v>12</v>
      </c>
      <c r="H13" s="45"/>
      <c r="I13" s="4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</row>
    <row r="14" spans="1:1025">
      <c r="A14" s="414" t="s">
        <v>163</v>
      </c>
      <c r="B14" s="414"/>
      <c r="C14" s="414"/>
      <c r="D14" s="414"/>
      <c r="E14" s="414"/>
      <c r="F14" s="414"/>
      <c r="G14" s="414"/>
      <c r="H14" s="45"/>
      <c r="I14" s="4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</row>
    <row r="15" spans="1:1025">
      <c r="A15" s="415" t="s">
        <v>164</v>
      </c>
      <c r="B15" s="415"/>
      <c r="C15" s="415"/>
      <c r="D15" s="416" t="s">
        <v>165</v>
      </c>
      <c r="E15" s="417"/>
      <c r="F15" s="416" t="s">
        <v>166</v>
      </c>
      <c r="G15" s="417"/>
      <c r="H15" s="45"/>
      <c r="I15" s="4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</row>
    <row r="16" spans="1:1025">
      <c r="A16" s="418" t="s">
        <v>229</v>
      </c>
      <c r="B16" s="418"/>
      <c r="C16" s="418"/>
      <c r="D16" s="419" t="s">
        <v>167</v>
      </c>
      <c r="E16" s="419"/>
      <c r="F16" s="420">
        <v>1</v>
      </c>
      <c r="G16" s="420"/>
      <c r="H16" s="45"/>
      <c r="I16" s="4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</row>
    <row r="17" spans="1:1025">
      <c r="A17" s="418"/>
      <c r="B17" s="418"/>
      <c r="C17" s="418"/>
      <c r="D17" s="419"/>
      <c r="E17" s="419"/>
      <c r="F17" s="420"/>
      <c r="G17" s="42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</row>
    <row r="18" spans="1:1025" ht="12" customHeight="1">
      <c r="A18" s="385"/>
      <c r="B18" s="385"/>
      <c r="C18" s="385"/>
      <c r="D18" s="385"/>
      <c r="E18" s="385"/>
      <c r="F18" s="385"/>
      <c r="G18" s="385"/>
      <c r="H18" s="3"/>
    </row>
    <row r="19" spans="1:1025" ht="15.75">
      <c r="A19" s="424" t="s">
        <v>178</v>
      </c>
      <c r="B19" s="424"/>
      <c r="C19" s="424"/>
      <c r="D19" s="424"/>
      <c r="E19" s="424"/>
      <c r="F19" s="424"/>
      <c r="G19" s="424"/>
      <c r="H19" s="3"/>
    </row>
    <row r="20" spans="1:1025">
      <c r="A20" s="427" t="s">
        <v>177</v>
      </c>
      <c r="B20" s="428"/>
      <c r="C20" s="428"/>
      <c r="D20" s="428"/>
      <c r="E20" s="428"/>
      <c r="F20" s="429"/>
      <c r="G20" s="430"/>
      <c r="H20" s="3"/>
    </row>
    <row r="21" spans="1:1025" ht="18" customHeight="1">
      <c r="A21" s="421" t="s">
        <v>179</v>
      </c>
      <c r="B21" s="422"/>
      <c r="C21" s="422"/>
      <c r="D21" s="422"/>
      <c r="E21" s="422"/>
      <c r="F21" s="422"/>
      <c r="G21" s="423"/>
      <c r="H21" s="3"/>
    </row>
    <row r="22" spans="1:1025" ht="54" customHeight="1">
      <c r="A22" s="171">
        <v>1</v>
      </c>
      <c r="B22" s="389" t="s">
        <v>193</v>
      </c>
      <c r="C22" s="390"/>
      <c r="D22" s="390"/>
      <c r="E22" s="390"/>
      <c r="F22" s="391"/>
      <c r="G22" s="194" t="s">
        <v>194</v>
      </c>
      <c r="H22" s="3"/>
    </row>
    <row r="23" spans="1:1025" ht="16.5" customHeight="1">
      <c r="A23" s="171">
        <v>2</v>
      </c>
      <c r="B23" s="412" t="s">
        <v>49</v>
      </c>
      <c r="C23" s="412"/>
      <c r="D23" s="412"/>
      <c r="E23" s="412"/>
      <c r="F23" s="413"/>
      <c r="G23" s="195" t="s">
        <v>195</v>
      </c>
      <c r="H23" s="3"/>
      <c r="J23" s="13"/>
    </row>
    <row r="24" spans="1:1025" ht="16.5" customHeight="1">
      <c r="A24" s="171">
        <v>3</v>
      </c>
      <c r="B24" s="412" t="s">
        <v>196</v>
      </c>
      <c r="C24" s="412"/>
      <c r="D24" s="412"/>
      <c r="E24" s="412"/>
      <c r="F24" s="412"/>
      <c r="G24" s="196">
        <v>3094.83</v>
      </c>
      <c r="H24" s="3"/>
      <c r="I24" s="13"/>
      <c r="J24" s="13"/>
    </row>
    <row r="25" spans="1:1025" ht="29.25" customHeight="1">
      <c r="A25" s="171">
        <v>4</v>
      </c>
      <c r="B25" s="252" t="s">
        <v>15</v>
      </c>
      <c r="C25" s="252"/>
      <c r="D25" s="252"/>
      <c r="E25" s="252"/>
      <c r="F25" s="297"/>
      <c r="G25" s="236" t="s">
        <v>197</v>
      </c>
      <c r="H25" s="3"/>
    </row>
    <row r="26" spans="1:1025" ht="16.5" customHeight="1">
      <c r="A26" s="171">
        <v>5</v>
      </c>
      <c r="B26" s="249" t="s">
        <v>16</v>
      </c>
      <c r="C26" s="250"/>
      <c r="D26" s="250"/>
      <c r="E26" s="250"/>
      <c r="F26" s="251"/>
      <c r="G26" s="197" t="s">
        <v>198</v>
      </c>
      <c r="H26" s="3"/>
    </row>
    <row r="27" spans="1:1025" ht="16.5" customHeight="1">
      <c r="A27" s="91">
        <v>6</v>
      </c>
      <c r="B27" s="249" t="s">
        <v>208</v>
      </c>
      <c r="C27" s="250"/>
      <c r="D27" s="250"/>
      <c r="E27" s="250"/>
      <c r="F27" s="251"/>
      <c r="G27" s="243">
        <f>G24/200</f>
        <v>15.47415</v>
      </c>
      <c r="H27" s="3"/>
    </row>
    <row r="28" spans="1:1025" ht="16.5" customHeight="1">
      <c r="A28" s="91">
        <v>7</v>
      </c>
      <c r="B28" s="252" t="s">
        <v>209</v>
      </c>
      <c r="C28" s="252"/>
      <c r="D28" s="252"/>
      <c r="E28" s="252"/>
      <c r="F28" s="252"/>
      <c r="G28" s="243">
        <f>ROUND(G27*0.2,2)</f>
        <v>3.09</v>
      </c>
      <c r="H28" s="3"/>
    </row>
    <row r="29" spans="1:1025" ht="18.75" customHeight="1">
      <c r="A29" s="201" t="s">
        <v>63</v>
      </c>
      <c r="B29" s="362" t="s">
        <v>180</v>
      </c>
      <c r="C29" s="363"/>
      <c r="D29" s="363"/>
      <c r="E29" s="363"/>
      <c r="F29" s="363"/>
      <c r="G29" s="364"/>
      <c r="H29" s="3"/>
    </row>
    <row r="30" spans="1:1025">
      <c r="A30" s="101"/>
      <c r="B30" s="102"/>
      <c r="C30" s="102"/>
      <c r="D30" s="102"/>
      <c r="E30" s="102"/>
      <c r="F30" s="102"/>
      <c r="G30" s="102"/>
      <c r="H30" s="3"/>
    </row>
    <row r="31" spans="1:1025">
      <c r="A31" s="57"/>
      <c r="B31" s="64"/>
      <c r="C31" s="64"/>
      <c r="D31" s="64"/>
      <c r="E31" s="64"/>
      <c r="F31" s="64"/>
      <c r="G31" s="64"/>
      <c r="H31" s="3"/>
    </row>
    <row r="32" spans="1:1025" ht="15.75">
      <c r="A32" s="339" t="s">
        <v>65</v>
      </c>
      <c r="B32" s="340"/>
      <c r="C32" s="340"/>
      <c r="D32" s="340"/>
      <c r="E32" s="340"/>
      <c r="F32" s="340"/>
      <c r="G32" s="341"/>
      <c r="H32" s="3"/>
    </row>
    <row r="33" spans="1:1025">
      <c r="A33" s="66">
        <v>1</v>
      </c>
      <c r="B33" s="338" t="s">
        <v>17</v>
      </c>
      <c r="C33" s="338"/>
      <c r="D33" s="338"/>
      <c r="E33" s="336" t="s">
        <v>19</v>
      </c>
      <c r="F33" s="337"/>
      <c r="G33" s="65" t="s">
        <v>18</v>
      </c>
      <c r="H33" s="3"/>
    </row>
    <row r="34" spans="1:1025" s="17" customFormat="1" ht="15" customHeight="1">
      <c r="A34" s="16" t="s">
        <v>8</v>
      </c>
      <c r="B34" s="342" t="s">
        <v>199</v>
      </c>
      <c r="C34" s="343"/>
      <c r="D34" s="343"/>
      <c r="E34" s="343"/>
      <c r="F34" s="344"/>
      <c r="G34" s="198">
        <f>G24</f>
        <v>3094.83</v>
      </c>
      <c r="H34" s="18"/>
      <c r="I34" s="19"/>
      <c r="J34" s="19"/>
      <c r="K34" s="19"/>
      <c r="L34" s="19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5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5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5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5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5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5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5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5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5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5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5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5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5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5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5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5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5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5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5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5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5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5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5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5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5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5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5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5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5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5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5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5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5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5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5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5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5"/>
      <c r="AIX34" s="15"/>
      <c r="AIY34" s="15"/>
      <c r="AIZ34" s="15"/>
      <c r="AJA34" s="15"/>
      <c r="AJB34" s="15"/>
      <c r="AJC34" s="15"/>
      <c r="AJD34" s="15"/>
      <c r="AJE34" s="15"/>
      <c r="AJF34" s="15"/>
      <c r="AJG34" s="15"/>
      <c r="AJH34" s="15"/>
      <c r="AJI34" s="15"/>
      <c r="AJJ34" s="15"/>
      <c r="AJK34" s="15"/>
      <c r="AJL34" s="15"/>
      <c r="AJM34" s="15"/>
      <c r="AJN34" s="15"/>
      <c r="AJO34" s="15"/>
      <c r="AJP34" s="15"/>
      <c r="AJQ34" s="15"/>
      <c r="AJR34" s="15"/>
      <c r="AJS34" s="15"/>
      <c r="AJT34" s="15"/>
      <c r="AJU34" s="15"/>
      <c r="AJV34" s="15"/>
      <c r="AJW34" s="15"/>
      <c r="AJX34" s="15"/>
      <c r="AJY34" s="15"/>
      <c r="AJZ34" s="15"/>
      <c r="AKA34" s="15"/>
      <c r="AKB34" s="15"/>
      <c r="AKC34" s="15"/>
      <c r="AKD34" s="15"/>
      <c r="AKE34" s="15"/>
      <c r="AKF34" s="15"/>
      <c r="AKG34" s="15"/>
      <c r="AKH34" s="15"/>
      <c r="AKI34" s="15"/>
      <c r="AKJ34" s="15"/>
      <c r="AKK34" s="15"/>
      <c r="AKL34" s="15"/>
      <c r="AKM34" s="15"/>
      <c r="AKN34" s="15"/>
      <c r="AKO34" s="15"/>
      <c r="AKP34" s="15"/>
      <c r="AKQ34" s="15"/>
      <c r="AKR34" s="15"/>
      <c r="AKS34" s="15"/>
      <c r="AKT34" s="15"/>
      <c r="AKU34" s="15"/>
      <c r="AKV34" s="15"/>
      <c r="AKW34" s="15"/>
      <c r="AKX34" s="15"/>
      <c r="AKY34" s="15"/>
      <c r="AKZ34" s="15"/>
      <c r="ALA34" s="15"/>
      <c r="ALB34" s="15"/>
      <c r="ALC34" s="15"/>
      <c r="ALD34" s="15"/>
      <c r="ALE34" s="15"/>
      <c r="ALF34" s="15"/>
      <c r="ALG34" s="15"/>
      <c r="ALH34" s="15"/>
      <c r="ALI34" s="15"/>
      <c r="ALJ34" s="15"/>
      <c r="ALK34" s="15"/>
      <c r="ALL34" s="15"/>
      <c r="ALM34" s="15"/>
      <c r="ALN34" s="15"/>
      <c r="ALO34" s="15"/>
      <c r="ALP34" s="15"/>
      <c r="ALQ34" s="15"/>
      <c r="ALR34" s="15"/>
      <c r="ALS34" s="15"/>
      <c r="ALT34" s="15"/>
      <c r="ALU34" s="15"/>
      <c r="ALV34" s="15"/>
      <c r="ALW34" s="15"/>
      <c r="ALX34" s="15"/>
      <c r="ALY34" s="15"/>
      <c r="ALZ34" s="15"/>
      <c r="AMA34" s="15"/>
      <c r="AMB34" s="15"/>
      <c r="AMC34" s="15"/>
      <c r="AMD34" s="15"/>
      <c r="AME34" s="15"/>
      <c r="AMF34" s="15"/>
      <c r="AMG34" s="15"/>
      <c r="AMH34" s="15"/>
      <c r="AMI34" s="15"/>
      <c r="AMJ34" s="15"/>
      <c r="AMK34" s="15"/>
    </row>
    <row r="35" spans="1:1025" s="17" customFormat="1" ht="15" customHeight="1">
      <c r="A35" s="244" t="s">
        <v>10</v>
      </c>
      <c r="B35" s="253" t="s">
        <v>210</v>
      </c>
      <c r="C35" s="254"/>
      <c r="D35" s="254"/>
      <c r="E35" s="254"/>
      <c r="F35" s="255"/>
      <c r="G35" s="245">
        <f>ROUND(G28*0.5*22,2)</f>
        <v>33.99</v>
      </c>
      <c r="H35" s="18"/>
      <c r="I35" s="19"/>
      <c r="J35" s="19"/>
      <c r="K35" s="19"/>
      <c r="L35" s="19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5"/>
      <c r="ALK35" s="15"/>
      <c r="ALL35" s="15"/>
      <c r="ALM35" s="15"/>
      <c r="ALN35" s="15"/>
      <c r="ALO35" s="15"/>
      <c r="ALP35" s="15"/>
      <c r="ALQ35" s="15"/>
      <c r="ALR35" s="15"/>
      <c r="ALS35" s="15"/>
      <c r="ALT35" s="15"/>
      <c r="ALU35" s="15"/>
      <c r="ALV35" s="15"/>
      <c r="ALW35" s="15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5"/>
      <c r="AMK35" s="15"/>
    </row>
    <row r="36" spans="1:1025" s="17" customFormat="1" ht="15" customHeight="1">
      <c r="A36" s="244" t="s">
        <v>12</v>
      </c>
      <c r="B36" s="253" t="s">
        <v>230</v>
      </c>
      <c r="C36" s="254"/>
      <c r="D36" s="254"/>
      <c r="E36" s="254"/>
      <c r="F36" s="255"/>
      <c r="G36" s="245">
        <f>ROUND((G27*1.5)*(0.5*1.1428571-0.5)*22,2)</f>
        <v>36.47</v>
      </c>
      <c r="H36" s="18"/>
      <c r="I36" s="19"/>
      <c r="J36" s="19"/>
      <c r="K36" s="19"/>
      <c r="L36" s="19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  <c r="QA36" s="15"/>
      <c r="QB36" s="15"/>
      <c r="QC36" s="15"/>
      <c r="QD36" s="15"/>
      <c r="QE36" s="15"/>
      <c r="QF36" s="15"/>
      <c r="QG36" s="15"/>
      <c r="QH36" s="15"/>
      <c r="QI36" s="15"/>
      <c r="QJ36" s="15"/>
      <c r="QK36" s="15"/>
      <c r="QL36" s="15"/>
      <c r="QM36" s="15"/>
      <c r="QN36" s="15"/>
      <c r="QO36" s="15"/>
      <c r="QP36" s="15"/>
      <c r="QQ36" s="15"/>
      <c r="QR36" s="15"/>
      <c r="QS36" s="15"/>
      <c r="QT36" s="15"/>
      <c r="QU36" s="15"/>
      <c r="QV36" s="15"/>
      <c r="QW36" s="15"/>
      <c r="QX36" s="15"/>
      <c r="QY36" s="15"/>
      <c r="QZ36" s="15"/>
      <c r="RA36" s="15"/>
      <c r="RB36" s="15"/>
      <c r="RC36" s="15"/>
      <c r="RD36" s="15"/>
      <c r="RE36" s="15"/>
      <c r="RF36" s="15"/>
      <c r="RG36" s="15"/>
      <c r="RH36" s="15"/>
      <c r="RI36" s="15"/>
      <c r="RJ36" s="15"/>
      <c r="RK36" s="15"/>
      <c r="RL36" s="15"/>
      <c r="RM36" s="15"/>
      <c r="RN36" s="15"/>
      <c r="RO36" s="15"/>
      <c r="RP36" s="15"/>
      <c r="RQ36" s="15"/>
      <c r="RR36" s="15"/>
      <c r="RS36" s="15"/>
      <c r="RT36" s="15"/>
      <c r="RU36" s="15"/>
      <c r="RV36" s="15"/>
      <c r="RW36" s="15"/>
      <c r="RX36" s="15"/>
      <c r="RY36" s="15"/>
      <c r="RZ36" s="15"/>
      <c r="SA36" s="15"/>
      <c r="SB36" s="15"/>
      <c r="SC36" s="15"/>
      <c r="SD36" s="15"/>
      <c r="SE36" s="15"/>
      <c r="SF36" s="15"/>
      <c r="SG36" s="15"/>
      <c r="SH36" s="15"/>
      <c r="SI36" s="15"/>
      <c r="SJ36" s="15"/>
      <c r="SK36" s="15"/>
      <c r="SL36" s="15"/>
      <c r="SM36" s="15"/>
      <c r="SN36" s="15"/>
      <c r="SO36" s="15"/>
      <c r="SP36" s="15"/>
      <c r="SQ36" s="15"/>
      <c r="SR36" s="15"/>
      <c r="SS36" s="15"/>
      <c r="ST36" s="15"/>
      <c r="SU36" s="15"/>
      <c r="SV36" s="15"/>
      <c r="SW36" s="15"/>
      <c r="SX36" s="15"/>
      <c r="SY36" s="15"/>
      <c r="SZ36" s="15"/>
      <c r="TA36" s="15"/>
      <c r="TB36" s="15"/>
      <c r="TC36" s="15"/>
      <c r="TD36" s="15"/>
      <c r="TE36" s="15"/>
      <c r="TF36" s="15"/>
      <c r="TG36" s="15"/>
      <c r="TH36" s="15"/>
      <c r="TI36" s="15"/>
      <c r="TJ36" s="15"/>
      <c r="TK36" s="15"/>
      <c r="TL36" s="15"/>
      <c r="TM36" s="15"/>
      <c r="TN36" s="15"/>
      <c r="TO36" s="15"/>
      <c r="TP36" s="15"/>
      <c r="TQ36" s="15"/>
      <c r="TR36" s="15"/>
      <c r="TS36" s="15"/>
      <c r="TT36" s="15"/>
      <c r="TU36" s="15"/>
      <c r="TV36" s="15"/>
      <c r="TW36" s="15"/>
      <c r="TX36" s="15"/>
      <c r="TY36" s="15"/>
      <c r="TZ36" s="15"/>
      <c r="UA36" s="15"/>
      <c r="UB36" s="15"/>
      <c r="UC36" s="15"/>
      <c r="UD36" s="15"/>
      <c r="UE36" s="15"/>
      <c r="UF36" s="15"/>
      <c r="UG36" s="15"/>
      <c r="UH36" s="15"/>
      <c r="UI36" s="15"/>
      <c r="UJ36" s="15"/>
      <c r="UK36" s="15"/>
      <c r="UL36" s="15"/>
      <c r="UM36" s="15"/>
      <c r="UN36" s="15"/>
      <c r="UO36" s="15"/>
      <c r="UP36" s="15"/>
      <c r="UQ36" s="15"/>
      <c r="UR36" s="15"/>
      <c r="US36" s="15"/>
      <c r="UT36" s="15"/>
      <c r="UU36" s="15"/>
      <c r="UV36" s="15"/>
      <c r="UW36" s="15"/>
      <c r="UX36" s="15"/>
      <c r="UY36" s="15"/>
      <c r="UZ36" s="15"/>
      <c r="VA36" s="15"/>
      <c r="VB36" s="15"/>
      <c r="VC36" s="15"/>
      <c r="VD36" s="15"/>
      <c r="VE36" s="15"/>
      <c r="VF36" s="15"/>
      <c r="VG36" s="15"/>
      <c r="VH36" s="15"/>
      <c r="VI36" s="15"/>
      <c r="VJ36" s="15"/>
      <c r="VK36" s="15"/>
      <c r="VL36" s="15"/>
      <c r="VM36" s="15"/>
      <c r="VN36" s="15"/>
      <c r="VO36" s="15"/>
      <c r="VP36" s="15"/>
      <c r="VQ36" s="15"/>
      <c r="VR36" s="15"/>
      <c r="VS36" s="15"/>
      <c r="VT36" s="15"/>
      <c r="VU36" s="15"/>
      <c r="VV36" s="15"/>
      <c r="VW36" s="15"/>
      <c r="VX36" s="15"/>
      <c r="VY36" s="15"/>
      <c r="VZ36" s="15"/>
      <c r="WA36" s="15"/>
      <c r="WB36" s="15"/>
      <c r="WC36" s="15"/>
      <c r="WD36" s="15"/>
      <c r="WE36" s="15"/>
      <c r="WF36" s="15"/>
      <c r="WG36" s="15"/>
      <c r="WH36" s="15"/>
      <c r="WI36" s="15"/>
      <c r="WJ36" s="15"/>
      <c r="WK36" s="15"/>
      <c r="WL36" s="15"/>
      <c r="WM36" s="15"/>
      <c r="WN36" s="15"/>
      <c r="WO36" s="15"/>
      <c r="WP36" s="15"/>
      <c r="WQ36" s="15"/>
      <c r="WR36" s="15"/>
      <c r="WS36" s="15"/>
      <c r="WT36" s="15"/>
      <c r="WU36" s="15"/>
      <c r="WV36" s="15"/>
      <c r="WW36" s="15"/>
      <c r="WX36" s="15"/>
      <c r="WY36" s="15"/>
      <c r="WZ36" s="15"/>
      <c r="XA36" s="15"/>
      <c r="XB36" s="15"/>
      <c r="XC36" s="15"/>
      <c r="XD36" s="15"/>
      <c r="XE36" s="15"/>
      <c r="XF36" s="15"/>
      <c r="XG36" s="15"/>
      <c r="XH36" s="15"/>
      <c r="XI36" s="15"/>
      <c r="XJ36" s="15"/>
      <c r="XK36" s="15"/>
      <c r="XL36" s="15"/>
      <c r="XM36" s="15"/>
      <c r="XN36" s="15"/>
      <c r="XO36" s="15"/>
      <c r="XP36" s="15"/>
      <c r="XQ36" s="15"/>
      <c r="XR36" s="15"/>
      <c r="XS36" s="15"/>
      <c r="XT36" s="15"/>
      <c r="XU36" s="15"/>
      <c r="XV36" s="15"/>
      <c r="XW36" s="15"/>
      <c r="XX36" s="15"/>
      <c r="XY36" s="15"/>
      <c r="XZ36" s="15"/>
      <c r="YA36" s="15"/>
      <c r="YB36" s="15"/>
      <c r="YC36" s="15"/>
      <c r="YD36" s="15"/>
      <c r="YE36" s="15"/>
      <c r="YF36" s="15"/>
      <c r="YG36" s="15"/>
      <c r="YH36" s="15"/>
      <c r="YI36" s="15"/>
      <c r="YJ36" s="15"/>
      <c r="YK36" s="15"/>
      <c r="YL36" s="15"/>
      <c r="YM36" s="15"/>
      <c r="YN36" s="15"/>
      <c r="YO36" s="15"/>
      <c r="YP36" s="15"/>
      <c r="YQ36" s="15"/>
      <c r="YR36" s="15"/>
      <c r="YS36" s="15"/>
      <c r="YT36" s="15"/>
      <c r="YU36" s="15"/>
      <c r="YV36" s="15"/>
      <c r="YW36" s="15"/>
      <c r="YX36" s="15"/>
      <c r="YY36" s="15"/>
      <c r="YZ36" s="15"/>
      <c r="ZA36" s="15"/>
      <c r="ZB36" s="15"/>
      <c r="ZC36" s="15"/>
      <c r="ZD36" s="15"/>
      <c r="ZE36" s="15"/>
      <c r="ZF36" s="15"/>
      <c r="ZG36" s="15"/>
      <c r="ZH36" s="15"/>
      <c r="ZI36" s="15"/>
      <c r="ZJ36" s="15"/>
      <c r="ZK36" s="15"/>
      <c r="ZL36" s="15"/>
      <c r="ZM36" s="15"/>
      <c r="ZN36" s="15"/>
      <c r="ZO36" s="15"/>
      <c r="ZP36" s="15"/>
      <c r="ZQ36" s="15"/>
      <c r="ZR36" s="15"/>
      <c r="ZS36" s="15"/>
      <c r="ZT36" s="15"/>
      <c r="ZU36" s="15"/>
      <c r="ZV36" s="15"/>
      <c r="ZW36" s="15"/>
      <c r="ZX36" s="15"/>
      <c r="ZY36" s="15"/>
      <c r="ZZ36" s="15"/>
      <c r="AAA36" s="15"/>
      <c r="AAB36" s="15"/>
      <c r="AAC36" s="15"/>
      <c r="AAD36" s="15"/>
      <c r="AAE36" s="15"/>
      <c r="AAF36" s="15"/>
      <c r="AAG36" s="15"/>
      <c r="AAH36" s="15"/>
      <c r="AAI36" s="15"/>
      <c r="AAJ36" s="15"/>
      <c r="AAK36" s="15"/>
      <c r="AAL36" s="15"/>
      <c r="AAM36" s="15"/>
      <c r="AAN36" s="15"/>
      <c r="AAO36" s="15"/>
      <c r="AAP36" s="15"/>
      <c r="AAQ36" s="15"/>
      <c r="AAR36" s="15"/>
      <c r="AAS36" s="15"/>
      <c r="AAT36" s="15"/>
      <c r="AAU36" s="15"/>
      <c r="AAV36" s="15"/>
      <c r="AAW36" s="15"/>
      <c r="AAX36" s="15"/>
      <c r="AAY36" s="15"/>
      <c r="AAZ36" s="15"/>
      <c r="ABA36" s="15"/>
      <c r="ABB36" s="15"/>
      <c r="ABC36" s="15"/>
      <c r="ABD36" s="15"/>
      <c r="ABE36" s="15"/>
      <c r="ABF36" s="15"/>
      <c r="ABG36" s="15"/>
      <c r="ABH36" s="15"/>
      <c r="ABI36" s="15"/>
      <c r="ABJ36" s="15"/>
      <c r="ABK36" s="15"/>
      <c r="ABL36" s="15"/>
      <c r="ABM36" s="15"/>
      <c r="ABN36" s="15"/>
      <c r="ABO36" s="15"/>
      <c r="ABP36" s="15"/>
      <c r="ABQ36" s="15"/>
      <c r="ABR36" s="15"/>
      <c r="ABS36" s="15"/>
      <c r="ABT36" s="15"/>
      <c r="ABU36" s="15"/>
      <c r="ABV36" s="15"/>
      <c r="ABW36" s="15"/>
      <c r="ABX36" s="15"/>
      <c r="ABY36" s="15"/>
      <c r="ABZ36" s="15"/>
      <c r="ACA36" s="15"/>
      <c r="ACB36" s="15"/>
      <c r="ACC36" s="15"/>
      <c r="ACD36" s="15"/>
      <c r="ACE36" s="15"/>
      <c r="ACF36" s="15"/>
      <c r="ACG36" s="15"/>
      <c r="ACH36" s="15"/>
      <c r="ACI36" s="15"/>
      <c r="ACJ36" s="15"/>
      <c r="ACK36" s="15"/>
      <c r="ACL36" s="15"/>
      <c r="ACM36" s="15"/>
      <c r="ACN36" s="15"/>
      <c r="ACO36" s="15"/>
      <c r="ACP36" s="15"/>
      <c r="ACQ36" s="15"/>
      <c r="ACR36" s="15"/>
      <c r="ACS36" s="15"/>
      <c r="ACT36" s="15"/>
      <c r="ACU36" s="15"/>
      <c r="ACV36" s="15"/>
      <c r="ACW36" s="15"/>
      <c r="ACX36" s="15"/>
      <c r="ACY36" s="15"/>
      <c r="ACZ36" s="15"/>
      <c r="ADA36" s="15"/>
      <c r="ADB36" s="15"/>
      <c r="ADC36" s="15"/>
      <c r="ADD36" s="15"/>
      <c r="ADE36" s="15"/>
      <c r="ADF36" s="15"/>
      <c r="ADG36" s="15"/>
      <c r="ADH36" s="15"/>
      <c r="ADI36" s="15"/>
      <c r="ADJ36" s="15"/>
      <c r="ADK36" s="15"/>
      <c r="ADL36" s="15"/>
      <c r="ADM36" s="15"/>
      <c r="ADN36" s="15"/>
      <c r="ADO36" s="15"/>
      <c r="ADP36" s="15"/>
      <c r="ADQ36" s="15"/>
      <c r="ADR36" s="15"/>
      <c r="ADS36" s="15"/>
      <c r="ADT36" s="15"/>
      <c r="ADU36" s="15"/>
      <c r="ADV36" s="15"/>
      <c r="ADW36" s="15"/>
      <c r="ADX36" s="15"/>
      <c r="ADY36" s="15"/>
      <c r="ADZ36" s="15"/>
      <c r="AEA36" s="15"/>
      <c r="AEB36" s="15"/>
      <c r="AEC36" s="15"/>
      <c r="AED36" s="15"/>
      <c r="AEE36" s="15"/>
      <c r="AEF36" s="15"/>
      <c r="AEG36" s="15"/>
      <c r="AEH36" s="15"/>
      <c r="AEI36" s="15"/>
      <c r="AEJ36" s="15"/>
      <c r="AEK36" s="15"/>
      <c r="AEL36" s="15"/>
      <c r="AEM36" s="15"/>
      <c r="AEN36" s="15"/>
      <c r="AEO36" s="15"/>
      <c r="AEP36" s="15"/>
      <c r="AEQ36" s="15"/>
      <c r="AER36" s="15"/>
      <c r="AES36" s="15"/>
      <c r="AET36" s="15"/>
      <c r="AEU36" s="15"/>
      <c r="AEV36" s="15"/>
      <c r="AEW36" s="15"/>
      <c r="AEX36" s="15"/>
      <c r="AEY36" s="15"/>
      <c r="AEZ36" s="15"/>
      <c r="AFA36" s="15"/>
      <c r="AFB36" s="15"/>
      <c r="AFC36" s="15"/>
      <c r="AFD36" s="15"/>
      <c r="AFE36" s="15"/>
      <c r="AFF36" s="15"/>
      <c r="AFG36" s="15"/>
      <c r="AFH36" s="15"/>
      <c r="AFI36" s="15"/>
      <c r="AFJ36" s="15"/>
      <c r="AFK36" s="15"/>
      <c r="AFL36" s="15"/>
      <c r="AFM36" s="15"/>
      <c r="AFN36" s="15"/>
      <c r="AFO36" s="15"/>
      <c r="AFP36" s="15"/>
      <c r="AFQ36" s="15"/>
      <c r="AFR36" s="15"/>
      <c r="AFS36" s="15"/>
      <c r="AFT36" s="15"/>
      <c r="AFU36" s="15"/>
      <c r="AFV36" s="15"/>
      <c r="AFW36" s="15"/>
      <c r="AFX36" s="15"/>
      <c r="AFY36" s="15"/>
      <c r="AFZ36" s="15"/>
      <c r="AGA36" s="15"/>
      <c r="AGB36" s="15"/>
      <c r="AGC36" s="15"/>
      <c r="AGD36" s="15"/>
      <c r="AGE36" s="15"/>
      <c r="AGF36" s="15"/>
      <c r="AGG36" s="15"/>
      <c r="AGH36" s="15"/>
      <c r="AGI36" s="15"/>
      <c r="AGJ36" s="15"/>
      <c r="AGK36" s="15"/>
      <c r="AGL36" s="15"/>
      <c r="AGM36" s="15"/>
      <c r="AGN36" s="15"/>
      <c r="AGO36" s="15"/>
      <c r="AGP36" s="15"/>
      <c r="AGQ36" s="15"/>
      <c r="AGR36" s="15"/>
      <c r="AGS36" s="15"/>
      <c r="AGT36" s="15"/>
      <c r="AGU36" s="15"/>
      <c r="AGV36" s="15"/>
      <c r="AGW36" s="15"/>
      <c r="AGX36" s="15"/>
      <c r="AGY36" s="15"/>
      <c r="AGZ36" s="15"/>
      <c r="AHA36" s="15"/>
      <c r="AHB36" s="15"/>
      <c r="AHC36" s="15"/>
      <c r="AHD36" s="15"/>
      <c r="AHE36" s="15"/>
      <c r="AHF36" s="15"/>
      <c r="AHG36" s="15"/>
      <c r="AHH36" s="15"/>
      <c r="AHI36" s="15"/>
      <c r="AHJ36" s="15"/>
      <c r="AHK36" s="15"/>
      <c r="AHL36" s="15"/>
      <c r="AHM36" s="15"/>
      <c r="AHN36" s="15"/>
      <c r="AHO36" s="15"/>
      <c r="AHP36" s="15"/>
      <c r="AHQ36" s="15"/>
      <c r="AHR36" s="15"/>
      <c r="AHS36" s="15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  <c r="AII36" s="15"/>
      <c r="AIJ36" s="15"/>
      <c r="AIK36" s="15"/>
      <c r="AIL36" s="15"/>
      <c r="AIM36" s="15"/>
      <c r="AIN36" s="15"/>
      <c r="AIO36" s="15"/>
      <c r="AIP36" s="15"/>
      <c r="AIQ36" s="15"/>
      <c r="AIR36" s="15"/>
      <c r="AIS36" s="15"/>
      <c r="AIT36" s="15"/>
      <c r="AIU36" s="15"/>
      <c r="AIV36" s="15"/>
      <c r="AIW36" s="15"/>
      <c r="AIX36" s="15"/>
      <c r="AIY36" s="15"/>
      <c r="AIZ36" s="15"/>
      <c r="AJA36" s="15"/>
      <c r="AJB36" s="15"/>
      <c r="AJC36" s="15"/>
      <c r="AJD36" s="15"/>
      <c r="AJE36" s="15"/>
      <c r="AJF36" s="15"/>
      <c r="AJG36" s="15"/>
      <c r="AJH36" s="15"/>
      <c r="AJI36" s="15"/>
      <c r="AJJ36" s="15"/>
      <c r="AJK36" s="15"/>
      <c r="AJL36" s="15"/>
      <c r="AJM36" s="15"/>
      <c r="AJN36" s="15"/>
      <c r="AJO36" s="15"/>
      <c r="AJP36" s="15"/>
      <c r="AJQ36" s="15"/>
      <c r="AJR36" s="15"/>
      <c r="AJS36" s="15"/>
      <c r="AJT36" s="15"/>
      <c r="AJU36" s="15"/>
      <c r="AJV36" s="15"/>
      <c r="AJW36" s="15"/>
      <c r="AJX36" s="15"/>
      <c r="AJY36" s="15"/>
      <c r="AJZ36" s="15"/>
      <c r="AKA36" s="15"/>
      <c r="AKB36" s="15"/>
      <c r="AKC36" s="15"/>
      <c r="AKD36" s="15"/>
      <c r="AKE36" s="15"/>
      <c r="AKF36" s="15"/>
      <c r="AKG36" s="15"/>
      <c r="AKH36" s="15"/>
      <c r="AKI36" s="15"/>
      <c r="AKJ36" s="15"/>
      <c r="AKK36" s="15"/>
      <c r="AKL36" s="15"/>
      <c r="AKM36" s="15"/>
      <c r="AKN36" s="15"/>
      <c r="AKO36" s="15"/>
      <c r="AKP36" s="15"/>
      <c r="AKQ36" s="15"/>
      <c r="AKR36" s="15"/>
      <c r="AKS36" s="15"/>
      <c r="AKT36" s="15"/>
      <c r="AKU36" s="15"/>
      <c r="AKV36" s="15"/>
      <c r="AKW36" s="15"/>
      <c r="AKX36" s="15"/>
      <c r="AKY36" s="15"/>
      <c r="AKZ36" s="15"/>
      <c r="ALA36" s="15"/>
      <c r="ALB36" s="15"/>
      <c r="ALC36" s="15"/>
      <c r="ALD36" s="15"/>
      <c r="ALE36" s="15"/>
      <c r="ALF36" s="15"/>
      <c r="ALG36" s="15"/>
      <c r="ALH36" s="15"/>
      <c r="ALI36" s="15"/>
      <c r="ALJ36" s="15"/>
      <c r="ALK36" s="15"/>
      <c r="ALL36" s="15"/>
      <c r="ALM36" s="15"/>
      <c r="ALN36" s="15"/>
      <c r="ALO36" s="15"/>
      <c r="ALP36" s="15"/>
      <c r="ALQ36" s="15"/>
      <c r="ALR36" s="15"/>
      <c r="ALS36" s="15"/>
      <c r="ALT36" s="15"/>
      <c r="ALU36" s="15"/>
      <c r="ALV36" s="15"/>
      <c r="ALW36" s="15"/>
      <c r="ALX36" s="15"/>
      <c r="ALY36" s="15"/>
      <c r="ALZ36" s="15"/>
      <c r="AMA36" s="15"/>
      <c r="AMB36" s="15"/>
      <c r="AMC36" s="15"/>
      <c r="AMD36" s="15"/>
      <c r="AME36" s="15"/>
      <c r="AMF36" s="15"/>
      <c r="AMG36" s="15"/>
      <c r="AMH36" s="15"/>
      <c r="AMI36" s="15"/>
      <c r="AMJ36" s="15"/>
      <c r="AMK36" s="15"/>
    </row>
    <row r="37" spans="1:1025" s="17" customFormat="1" ht="12" customHeight="1">
      <c r="A37" s="67" t="s">
        <v>10</v>
      </c>
      <c r="B37" s="345" t="s">
        <v>66</v>
      </c>
      <c r="C37" s="346"/>
      <c r="D37" s="346"/>
      <c r="E37" s="346"/>
      <c r="F37" s="347"/>
      <c r="G37" s="172">
        <v>0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  <c r="MJ37" s="15"/>
      <c r="MK37" s="15"/>
      <c r="ML37" s="15"/>
      <c r="MM37" s="15"/>
      <c r="MN37" s="15"/>
      <c r="MO37" s="15"/>
      <c r="MP37" s="15"/>
      <c r="MQ37" s="15"/>
      <c r="MR37" s="15"/>
      <c r="MS37" s="15"/>
      <c r="MT37" s="15"/>
      <c r="MU37" s="15"/>
      <c r="MV37" s="15"/>
      <c r="MW37" s="15"/>
      <c r="MX37" s="15"/>
      <c r="MY37" s="15"/>
      <c r="MZ37" s="15"/>
      <c r="NA37" s="15"/>
      <c r="NB37" s="15"/>
      <c r="NC37" s="15"/>
      <c r="ND37" s="15"/>
      <c r="NE37" s="15"/>
      <c r="NF37" s="15"/>
      <c r="NG37" s="15"/>
      <c r="NH37" s="15"/>
      <c r="NI37" s="15"/>
      <c r="NJ37" s="15"/>
      <c r="NK37" s="15"/>
      <c r="NL37" s="15"/>
      <c r="NM37" s="15"/>
      <c r="NN37" s="15"/>
      <c r="NO37" s="15"/>
      <c r="NP37" s="15"/>
      <c r="NQ37" s="15"/>
      <c r="NR37" s="15"/>
      <c r="NS37" s="15"/>
      <c r="NT37" s="15"/>
      <c r="NU37" s="15"/>
      <c r="NV37" s="15"/>
      <c r="NW37" s="15"/>
      <c r="NX37" s="15"/>
      <c r="NY37" s="15"/>
      <c r="NZ37" s="15"/>
      <c r="OA37" s="15"/>
      <c r="OB37" s="15"/>
      <c r="OC37" s="15"/>
      <c r="OD37" s="15"/>
      <c r="OE37" s="15"/>
      <c r="OF37" s="15"/>
      <c r="OG37" s="15"/>
      <c r="OH37" s="15"/>
      <c r="OI37" s="15"/>
      <c r="OJ37" s="15"/>
      <c r="OK37" s="15"/>
      <c r="OL37" s="15"/>
      <c r="OM37" s="15"/>
      <c r="ON37" s="15"/>
      <c r="OO37" s="15"/>
      <c r="OP37" s="15"/>
      <c r="OQ37" s="15"/>
      <c r="OR37" s="15"/>
      <c r="OS37" s="15"/>
      <c r="OT37" s="15"/>
      <c r="OU37" s="15"/>
      <c r="OV37" s="15"/>
      <c r="OW37" s="15"/>
      <c r="OX37" s="15"/>
      <c r="OY37" s="15"/>
      <c r="OZ37" s="15"/>
      <c r="PA37" s="15"/>
      <c r="PB37" s="15"/>
      <c r="PC37" s="15"/>
      <c r="PD37" s="15"/>
      <c r="PE37" s="15"/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/>
      <c r="PQ37" s="15"/>
      <c r="PR37" s="15"/>
      <c r="PS37" s="15"/>
      <c r="PT37" s="15"/>
      <c r="PU37" s="15"/>
      <c r="PV37" s="15"/>
      <c r="PW37" s="15"/>
      <c r="PX37" s="15"/>
      <c r="PY37" s="15"/>
      <c r="PZ37" s="15"/>
      <c r="QA37" s="15"/>
      <c r="QB37" s="15"/>
      <c r="QC37" s="15"/>
      <c r="QD37" s="15"/>
      <c r="QE37" s="15"/>
      <c r="QF37" s="15"/>
      <c r="QG37" s="15"/>
      <c r="QH37" s="15"/>
      <c r="QI37" s="15"/>
      <c r="QJ37" s="15"/>
      <c r="QK37" s="15"/>
      <c r="QL37" s="15"/>
      <c r="QM37" s="15"/>
      <c r="QN37" s="15"/>
      <c r="QO37" s="15"/>
      <c r="QP37" s="15"/>
      <c r="QQ37" s="15"/>
      <c r="QR37" s="15"/>
      <c r="QS37" s="15"/>
      <c r="QT37" s="15"/>
      <c r="QU37" s="15"/>
      <c r="QV37" s="15"/>
      <c r="QW37" s="15"/>
      <c r="QX37" s="15"/>
      <c r="QY37" s="15"/>
      <c r="QZ37" s="15"/>
      <c r="RA37" s="15"/>
      <c r="RB37" s="15"/>
      <c r="RC37" s="15"/>
      <c r="RD37" s="15"/>
      <c r="RE37" s="15"/>
      <c r="RF37" s="15"/>
      <c r="RG37" s="15"/>
      <c r="RH37" s="15"/>
      <c r="RI37" s="15"/>
      <c r="RJ37" s="15"/>
      <c r="RK37" s="15"/>
      <c r="RL37" s="15"/>
      <c r="RM37" s="15"/>
      <c r="RN37" s="15"/>
      <c r="RO37" s="15"/>
      <c r="RP37" s="15"/>
      <c r="RQ37" s="15"/>
      <c r="RR37" s="15"/>
      <c r="RS37" s="15"/>
      <c r="RT37" s="15"/>
      <c r="RU37" s="15"/>
      <c r="RV37" s="15"/>
      <c r="RW37" s="15"/>
      <c r="RX37" s="15"/>
      <c r="RY37" s="15"/>
      <c r="RZ37" s="15"/>
      <c r="SA37" s="15"/>
      <c r="SB37" s="15"/>
      <c r="SC37" s="15"/>
      <c r="SD37" s="15"/>
      <c r="SE37" s="15"/>
      <c r="SF37" s="15"/>
      <c r="SG37" s="15"/>
      <c r="SH37" s="15"/>
      <c r="SI37" s="15"/>
      <c r="SJ37" s="15"/>
      <c r="SK37" s="15"/>
      <c r="SL37" s="15"/>
      <c r="SM37" s="15"/>
      <c r="SN37" s="15"/>
      <c r="SO37" s="15"/>
      <c r="SP37" s="15"/>
      <c r="SQ37" s="15"/>
      <c r="SR37" s="15"/>
      <c r="SS37" s="15"/>
      <c r="ST37" s="15"/>
      <c r="SU37" s="15"/>
      <c r="SV37" s="15"/>
      <c r="SW37" s="15"/>
      <c r="SX37" s="15"/>
      <c r="SY37" s="15"/>
      <c r="SZ37" s="15"/>
      <c r="TA37" s="15"/>
      <c r="TB37" s="15"/>
      <c r="TC37" s="15"/>
      <c r="TD37" s="15"/>
      <c r="TE37" s="15"/>
      <c r="TF37" s="15"/>
      <c r="TG37" s="15"/>
      <c r="TH37" s="15"/>
      <c r="TI37" s="15"/>
      <c r="TJ37" s="15"/>
      <c r="TK37" s="15"/>
      <c r="TL37" s="15"/>
      <c r="TM37" s="15"/>
      <c r="TN37" s="15"/>
      <c r="TO37" s="15"/>
      <c r="TP37" s="15"/>
      <c r="TQ37" s="15"/>
      <c r="TR37" s="15"/>
      <c r="TS37" s="15"/>
      <c r="TT37" s="15"/>
      <c r="TU37" s="15"/>
      <c r="TV37" s="15"/>
      <c r="TW37" s="15"/>
      <c r="TX37" s="15"/>
      <c r="TY37" s="15"/>
      <c r="TZ37" s="15"/>
      <c r="UA37" s="15"/>
      <c r="UB37" s="15"/>
      <c r="UC37" s="15"/>
      <c r="UD37" s="15"/>
      <c r="UE37" s="15"/>
      <c r="UF37" s="15"/>
      <c r="UG37" s="15"/>
      <c r="UH37" s="15"/>
      <c r="UI37" s="15"/>
      <c r="UJ37" s="15"/>
      <c r="UK37" s="15"/>
      <c r="UL37" s="15"/>
      <c r="UM37" s="15"/>
      <c r="UN37" s="15"/>
      <c r="UO37" s="15"/>
      <c r="UP37" s="15"/>
      <c r="UQ37" s="15"/>
      <c r="UR37" s="15"/>
      <c r="US37" s="15"/>
      <c r="UT37" s="15"/>
      <c r="UU37" s="15"/>
      <c r="UV37" s="15"/>
      <c r="UW37" s="15"/>
      <c r="UX37" s="15"/>
      <c r="UY37" s="15"/>
      <c r="UZ37" s="15"/>
      <c r="VA37" s="15"/>
      <c r="VB37" s="15"/>
      <c r="VC37" s="15"/>
      <c r="VD37" s="15"/>
      <c r="VE37" s="15"/>
      <c r="VF37" s="15"/>
      <c r="VG37" s="15"/>
      <c r="VH37" s="15"/>
      <c r="VI37" s="15"/>
      <c r="VJ37" s="15"/>
      <c r="VK37" s="15"/>
      <c r="VL37" s="15"/>
      <c r="VM37" s="15"/>
      <c r="VN37" s="15"/>
      <c r="VO37" s="15"/>
      <c r="VP37" s="15"/>
      <c r="VQ37" s="15"/>
      <c r="VR37" s="15"/>
      <c r="VS37" s="15"/>
      <c r="VT37" s="15"/>
      <c r="VU37" s="15"/>
      <c r="VV37" s="15"/>
      <c r="VW37" s="15"/>
      <c r="VX37" s="15"/>
      <c r="VY37" s="15"/>
      <c r="VZ37" s="15"/>
      <c r="WA37" s="15"/>
      <c r="WB37" s="15"/>
      <c r="WC37" s="15"/>
      <c r="WD37" s="15"/>
      <c r="WE37" s="15"/>
      <c r="WF37" s="15"/>
      <c r="WG37" s="15"/>
      <c r="WH37" s="15"/>
      <c r="WI37" s="15"/>
      <c r="WJ37" s="15"/>
      <c r="WK37" s="15"/>
      <c r="WL37" s="15"/>
      <c r="WM37" s="15"/>
      <c r="WN37" s="15"/>
      <c r="WO37" s="15"/>
      <c r="WP37" s="15"/>
      <c r="WQ37" s="15"/>
      <c r="WR37" s="15"/>
      <c r="WS37" s="15"/>
      <c r="WT37" s="15"/>
      <c r="WU37" s="15"/>
      <c r="WV37" s="15"/>
      <c r="WW37" s="15"/>
      <c r="WX37" s="15"/>
      <c r="WY37" s="15"/>
      <c r="WZ37" s="15"/>
      <c r="XA37" s="15"/>
      <c r="XB37" s="15"/>
      <c r="XC37" s="15"/>
      <c r="XD37" s="15"/>
      <c r="XE37" s="15"/>
      <c r="XF37" s="15"/>
      <c r="XG37" s="15"/>
      <c r="XH37" s="15"/>
      <c r="XI37" s="15"/>
      <c r="XJ37" s="15"/>
      <c r="XK37" s="15"/>
      <c r="XL37" s="15"/>
      <c r="XM37" s="15"/>
      <c r="XN37" s="15"/>
      <c r="XO37" s="15"/>
      <c r="XP37" s="15"/>
      <c r="XQ37" s="15"/>
      <c r="XR37" s="15"/>
      <c r="XS37" s="15"/>
      <c r="XT37" s="15"/>
      <c r="XU37" s="15"/>
      <c r="XV37" s="15"/>
      <c r="XW37" s="15"/>
      <c r="XX37" s="15"/>
      <c r="XY37" s="15"/>
      <c r="XZ37" s="15"/>
      <c r="YA37" s="15"/>
      <c r="YB37" s="15"/>
      <c r="YC37" s="15"/>
      <c r="YD37" s="15"/>
      <c r="YE37" s="15"/>
      <c r="YF37" s="15"/>
      <c r="YG37" s="15"/>
      <c r="YH37" s="15"/>
      <c r="YI37" s="15"/>
      <c r="YJ37" s="15"/>
      <c r="YK37" s="15"/>
      <c r="YL37" s="15"/>
      <c r="YM37" s="15"/>
      <c r="YN37" s="15"/>
      <c r="YO37" s="15"/>
      <c r="YP37" s="15"/>
      <c r="YQ37" s="15"/>
      <c r="YR37" s="15"/>
      <c r="YS37" s="15"/>
      <c r="YT37" s="15"/>
      <c r="YU37" s="15"/>
      <c r="YV37" s="15"/>
      <c r="YW37" s="15"/>
      <c r="YX37" s="15"/>
      <c r="YY37" s="15"/>
      <c r="YZ37" s="15"/>
      <c r="ZA37" s="15"/>
      <c r="ZB37" s="15"/>
      <c r="ZC37" s="15"/>
      <c r="ZD37" s="15"/>
      <c r="ZE37" s="15"/>
      <c r="ZF37" s="15"/>
      <c r="ZG37" s="15"/>
      <c r="ZH37" s="15"/>
      <c r="ZI37" s="15"/>
      <c r="ZJ37" s="15"/>
      <c r="ZK37" s="15"/>
      <c r="ZL37" s="15"/>
      <c r="ZM37" s="15"/>
      <c r="ZN37" s="15"/>
      <c r="ZO37" s="15"/>
      <c r="ZP37" s="15"/>
      <c r="ZQ37" s="15"/>
      <c r="ZR37" s="15"/>
      <c r="ZS37" s="15"/>
      <c r="ZT37" s="15"/>
      <c r="ZU37" s="15"/>
      <c r="ZV37" s="15"/>
      <c r="ZW37" s="15"/>
      <c r="ZX37" s="15"/>
      <c r="ZY37" s="15"/>
      <c r="ZZ37" s="15"/>
      <c r="AAA37" s="15"/>
      <c r="AAB37" s="15"/>
      <c r="AAC37" s="15"/>
      <c r="AAD37" s="15"/>
      <c r="AAE37" s="15"/>
      <c r="AAF37" s="15"/>
      <c r="AAG37" s="15"/>
      <c r="AAH37" s="15"/>
      <c r="AAI37" s="15"/>
      <c r="AAJ37" s="15"/>
      <c r="AAK37" s="15"/>
      <c r="AAL37" s="15"/>
      <c r="AAM37" s="15"/>
      <c r="AAN37" s="15"/>
      <c r="AAO37" s="15"/>
      <c r="AAP37" s="15"/>
      <c r="AAQ37" s="15"/>
      <c r="AAR37" s="15"/>
      <c r="AAS37" s="15"/>
      <c r="AAT37" s="15"/>
      <c r="AAU37" s="15"/>
      <c r="AAV37" s="15"/>
      <c r="AAW37" s="15"/>
      <c r="AAX37" s="15"/>
      <c r="AAY37" s="15"/>
      <c r="AAZ37" s="15"/>
      <c r="ABA37" s="15"/>
      <c r="ABB37" s="15"/>
      <c r="ABC37" s="15"/>
      <c r="ABD37" s="15"/>
      <c r="ABE37" s="15"/>
      <c r="ABF37" s="15"/>
      <c r="ABG37" s="15"/>
      <c r="ABH37" s="15"/>
      <c r="ABI37" s="15"/>
      <c r="ABJ37" s="15"/>
      <c r="ABK37" s="15"/>
      <c r="ABL37" s="15"/>
      <c r="ABM37" s="15"/>
      <c r="ABN37" s="15"/>
      <c r="ABO37" s="15"/>
      <c r="ABP37" s="15"/>
      <c r="ABQ37" s="15"/>
      <c r="ABR37" s="15"/>
      <c r="ABS37" s="15"/>
      <c r="ABT37" s="15"/>
      <c r="ABU37" s="15"/>
      <c r="ABV37" s="15"/>
      <c r="ABW37" s="15"/>
      <c r="ABX37" s="15"/>
      <c r="ABY37" s="15"/>
      <c r="ABZ37" s="15"/>
      <c r="ACA37" s="15"/>
      <c r="ACB37" s="15"/>
      <c r="ACC37" s="15"/>
      <c r="ACD37" s="15"/>
      <c r="ACE37" s="15"/>
      <c r="ACF37" s="15"/>
      <c r="ACG37" s="15"/>
      <c r="ACH37" s="15"/>
      <c r="ACI37" s="15"/>
      <c r="ACJ37" s="15"/>
      <c r="ACK37" s="15"/>
      <c r="ACL37" s="15"/>
      <c r="ACM37" s="15"/>
      <c r="ACN37" s="15"/>
      <c r="ACO37" s="15"/>
      <c r="ACP37" s="15"/>
      <c r="ACQ37" s="15"/>
      <c r="ACR37" s="15"/>
      <c r="ACS37" s="15"/>
      <c r="ACT37" s="15"/>
      <c r="ACU37" s="15"/>
      <c r="ACV37" s="15"/>
      <c r="ACW37" s="15"/>
      <c r="ACX37" s="15"/>
      <c r="ACY37" s="15"/>
      <c r="ACZ37" s="15"/>
      <c r="ADA37" s="15"/>
      <c r="ADB37" s="15"/>
      <c r="ADC37" s="15"/>
      <c r="ADD37" s="15"/>
      <c r="ADE37" s="15"/>
      <c r="ADF37" s="15"/>
      <c r="ADG37" s="15"/>
      <c r="ADH37" s="15"/>
      <c r="ADI37" s="15"/>
      <c r="ADJ37" s="15"/>
      <c r="ADK37" s="15"/>
      <c r="ADL37" s="15"/>
      <c r="ADM37" s="15"/>
      <c r="ADN37" s="15"/>
      <c r="ADO37" s="15"/>
      <c r="ADP37" s="15"/>
      <c r="ADQ37" s="15"/>
      <c r="ADR37" s="15"/>
      <c r="ADS37" s="15"/>
      <c r="ADT37" s="15"/>
      <c r="ADU37" s="15"/>
      <c r="ADV37" s="15"/>
      <c r="ADW37" s="15"/>
      <c r="ADX37" s="15"/>
      <c r="ADY37" s="15"/>
      <c r="ADZ37" s="15"/>
      <c r="AEA37" s="15"/>
      <c r="AEB37" s="15"/>
      <c r="AEC37" s="15"/>
      <c r="AED37" s="15"/>
      <c r="AEE37" s="15"/>
      <c r="AEF37" s="15"/>
      <c r="AEG37" s="15"/>
      <c r="AEH37" s="15"/>
      <c r="AEI37" s="15"/>
      <c r="AEJ37" s="15"/>
      <c r="AEK37" s="15"/>
      <c r="AEL37" s="15"/>
      <c r="AEM37" s="15"/>
      <c r="AEN37" s="15"/>
      <c r="AEO37" s="15"/>
      <c r="AEP37" s="15"/>
      <c r="AEQ37" s="15"/>
      <c r="AER37" s="15"/>
      <c r="AES37" s="15"/>
      <c r="AET37" s="15"/>
      <c r="AEU37" s="15"/>
      <c r="AEV37" s="15"/>
      <c r="AEW37" s="15"/>
      <c r="AEX37" s="15"/>
      <c r="AEY37" s="15"/>
      <c r="AEZ37" s="15"/>
      <c r="AFA37" s="15"/>
      <c r="AFB37" s="15"/>
      <c r="AFC37" s="15"/>
      <c r="AFD37" s="15"/>
      <c r="AFE37" s="15"/>
      <c r="AFF37" s="15"/>
      <c r="AFG37" s="15"/>
      <c r="AFH37" s="15"/>
      <c r="AFI37" s="15"/>
      <c r="AFJ37" s="15"/>
      <c r="AFK37" s="15"/>
      <c r="AFL37" s="15"/>
      <c r="AFM37" s="15"/>
      <c r="AFN37" s="15"/>
      <c r="AFO37" s="15"/>
      <c r="AFP37" s="15"/>
      <c r="AFQ37" s="15"/>
      <c r="AFR37" s="15"/>
      <c r="AFS37" s="15"/>
      <c r="AFT37" s="15"/>
      <c r="AFU37" s="15"/>
      <c r="AFV37" s="15"/>
      <c r="AFW37" s="15"/>
      <c r="AFX37" s="15"/>
      <c r="AFY37" s="15"/>
      <c r="AFZ37" s="15"/>
      <c r="AGA37" s="15"/>
      <c r="AGB37" s="15"/>
      <c r="AGC37" s="15"/>
      <c r="AGD37" s="15"/>
      <c r="AGE37" s="15"/>
      <c r="AGF37" s="15"/>
      <c r="AGG37" s="15"/>
      <c r="AGH37" s="15"/>
      <c r="AGI37" s="15"/>
      <c r="AGJ37" s="15"/>
      <c r="AGK37" s="15"/>
      <c r="AGL37" s="15"/>
      <c r="AGM37" s="15"/>
      <c r="AGN37" s="15"/>
      <c r="AGO37" s="15"/>
      <c r="AGP37" s="15"/>
      <c r="AGQ37" s="15"/>
      <c r="AGR37" s="15"/>
      <c r="AGS37" s="15"/>
      <c r="AGT37" s="15"/>
      <c r="AGU37" s="15"/>
      <c r="AGV37" s="15"/>
      <c r="AGW37" s="15"/>
      <c r="AGX37" s="15"/>
      <c r="AGY37" s="15"/>
      <c r="AGZ37" s="15"/>
      <c r="AHA37" s="15"/>
      <c r="AHB37" s="15"/>
      <c r="AHC37" s="15"/>
      <c r="AHD37" s="15"/>
      <c r="AHE37" s="15"/>
      <c r="AHF37" s="15"/>
      <c r="AHG37" s="15"/>
      <c r="AHH37" s="15"/>
      <c r="AHI37" s="15"/>
      <c r="AHJ37" s="15"/>
      <c r="AHK37" s="15"/>
      <c r="AHL37" s="15"/>
      <c r="AHM37" s="15"/>
      <c r="AHN37" s="15"/>
      <c r="AHO37" s="15"/>
      <c r="AHP37" s="15"/>
      <c r="AHQ37" s="15"/>
      <c r="AHR37" s="15"/>
      <c r="AHS37" s="15"/>
      <c r="AHT37" s="15"/>
      <c r="AHU37" s="15"/>
      <c r="AHV37" s="15"/>
      <c r="AHW37" s="15"/>
      <c r="AHX37" s="15"/>
      <c r="AHY37" s="15"/>
      <c r="AHZ37" s="15"/>
      <c r="AIA37" s="15"/>
      <c r="AIB37" s="15"/>
      <c r="AIC37" s="15"/>
      <c r="AID37" s="15"/>
      <c r="AIE37" s="15"/>
      <c r="AIF37" s="15"/>
      <c r="AIG37" s="15"/>
      <c r="AIH37" s="15"/>
      <c r="AII37" s="15"/>
      <c r="AIJ37" s="15"/>
      <c r="AIK37" s="15"/>
      <c r="AIL37" s="15"/>
      <c r="AIM37" s="15"/>
      <c r="AIN37" s="15"/>
      <c r="AIO37" s="15"/>
      <c r="AIP37" s="15"/>
      <c r="AIQ37" s="15"/>
      <c r="AIR37" s="15"/>
      <c r="AIS37" s="15"/>
      <c r="AIT37" s="15"/>
      <c r="AIU37" s="15"/>
      <c r="AIV37" s="15"/>
      <c r="AIW37" s="15"/>
      <c r="AIX37" s="15"/>
      <c r="AIY37" s="15"/>
      <c r="AIZ37" s="15"/>
      <c r="AJA37" s="15"/>
      <c r="AJB37" s="15"/>
      <c r="AJC37" s="15"/>
      <c r="AJD37" s="15"/>
      <c r="AJE37" s="15"/>
      <c r="AJF37" s="15"/>
      <c r="AJG37" s="15"/>
      <c r="AJH37" s="15"/>
      <c r="AJI37" s="15"/>
      <c r="AJJ37" s="15"/>
      <c r="AJK37" s="15"/>
      <c r="AJL37" s="15"/>
      <c r="AJM37" s="15"/>
      <c r="AJN37" s="15"/>
      <c r="AJO37" s="15"/>
      <c r="AJP37" s="15"/>
      <c r="AJQ37" s="15"/>
      <c r="AJR37" s="15"/>
      <c r="AJS37" s="15"/>
      <c r="AJT37" s="15"/>
      <c r="AJU37" s="15"/>
      <c r="AJV37" s="15"/>
      <c r="AJW37" s="15"/>
      <c r="AJX37" s="15"/>
      <c r="AJY37" s="15"/>
      <c r="AJZ37" s="15"/>
      <c r="AKA37" s="15"/>
      <c r="AKB37" s="15"/>
      <c r="AKC37" s="15"/>
      <c r="AKD37" s="15"/>
      <c r="AKE37" s="15"/>
      <c r="AKF37" s="15"/>
      <c r="AKG37" s="15"/>
      <c r="AKH37" s="15"/>
      <c r="AKI37" s="15"/>
      <c r="AKJ37" s="15"/>
      <c r="AKK37" s="15"/>
      <c r="AKL37" s="15"/>
      <c r="AKM37" s="15"/>
      <c r="AKN37" s="15"/>
      <c r="AKO37" s="15"/>
      <c r="AKP37" s="15"/>
      <c r="AKQ37" s="15"/>
      <c r="AKR37" s="15"/>
      <c r="AKS37" s="15"/>
      <c r="AKT37" s="15"/>
      <c r="AKU37" s="15"/>
      <c r="AKV37" s="15"/>
      <c r="AKW37" s="15"/>
      <c r="AKX37" s="15"/>
      <c r="AKY37" s="15"/>
      <c r="AKZ37" s="15"/>
      <c r="ALA37" s="15"/>
      <c r="ALB37" s="15"/>
      <c r="ALC37" s="15"/>
      <c r="ALD37" s="15"/>
      <c r="ALE37" s="15"/>
      <c r="ALF37" s="15"/>
      <c r="ALG37" s="15"/>
      <c r="ALH37" s="15"/>
      <c r="ALI37" s="15"/>
      <c r="ALJ37" s="15"/>
      <c r="ALK37" s="15"/>
      <c r="ALL37" s="15"/>
      <c r="ALM37" s="15"/>
      <c r="ALN37" s="15"/>
      <c r="ALO37" s="15"/>
      <c r="ALP37" s="15"/>
      <c r="ALQ37" s="15"/>
      <c r="ALR37" s="15"/>
      <c r="ALS37" s="15"/>
      <c r="ALT37" s="15"/>
      <c r="ALU37" s="15"/>
      <c r="ALV37" s="15"/>
      <c r="ALW37" s="15"/>
      <c r="ALX37" s="15"/>
      <c r="ALY37" s="15"/>
      <c r="ALZ37" s="15"/>
      <c r="AMA37" s="15"/>
      <c r="AMB37" s="15"/>
      <c r="AMC37" s="15"/>
      <c r="AMD37" s="15"/>
      <c r="AME37" s="15"/>
      <c r="AMF37" s="15"/>
      <c r="AMG37" s="15"/>
      <c r="AMH37" s="15"/>
      <c r="AMI37" s="15"/>
      <c r="AMJ37" s="15"/>
      <c r="AMK37" s="15"/>
    </row>
    <row r="38" spans="1:1025" s="23" customFormat="1" ht="15.75" customHeight="1">
      <c r="A38" s="348" t="s">
        <v>94</v>
      </c>
      <c r="B38" s="349"/>
      <c r="C38" s="349"/>
      <c r="D38" s="349"/>
      <c r="E38" s="349"/>
      <c r="F38" s="350"/>
      <c r="G38" s="72">
        <f>SUM(G34:G37)</f>
        <v>3165.2899999999995</v>
      </c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0"/>
      <c r="JO38" s="20"/>
      <c r="JP38" s="20"/>
      <c r="JQ38" s="20"/>
      <c r="JR38" s="20"/>
      <c r="JS38" s="20"/>
      <c r="JT38" s="20"/>
      <c r="JU38" s="20"/>
      <c r="JV38" s="20"/>
      <c r="JW38" s="20"/>
      <c r="JX38" s="20"/>
      <c r="JY38" s="20"/>
      <c r="JZ38" s="20"/>
      <c r="KA38" s="20"/>
      <c r="KB38" s="20"/>
      <c r="KC38" s="20"/>
      <c r="KD38" s="20"/>
      <c r="KE38" s="20"/>
      <c r="KF38" s="20"/>
      <c r="KG38" s="20"/>
      <c r="KH38" s="20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  <c r="LT38" s="20"/>
      <c r="LU38" s="20"/>
      <c r="LV38" s="20"/>
      <c r="LW38" s="20"/>
      <c r="LX38" s="20"/>
      <c r="LY38" s="20"/>
      <c r="LZ38" s="20"/>
      <c r="MA38" s="20"/>
      <c r="MB38" s="20"/>
      <c r="MC38" s="20"/>
      <c r="MD38" s="20"/>
      <c r="ME38" s="20"/>
      <c r="MF38" s="20"/>
      <c r="MG38" s="20"/>
      <c r="MH38" s="20"/>
      <c r="MI38" s="20"/>
      <c r="MJ38" s="20"/>
      <c r="MK38" s="20"/>
      <c r="ML38" s="20"/>
      <c r="MM38" s="20"/>
      <c r="MN38" s="20"/>
      <c r="MO38" s="20"/>
      <c r="MP38" s="20"/>
      <c r="MQ38" s="20"/>
      <c r="MR38" s="20"/>
      <c r="MS38" s="20"/>
      <c r="MT38" s="20"/>
      <c r="MU38" s="20"/>
      <c r="MV38" s="20"/>
      <c r="MW38" s="20"/>
      <c r="MX38" s="20"/>
      <c r="MY38" s="20"/>
      <c r="MZ38" s="20"/>
      <c r="NA38" s="20"/>
      <c r="NB38" s="20"/>
      <c r="NC38" s="20"/>
      <c r="ND38" s="20"/>
      <c r="NE38" s="20"/>
      <c r="NF38" s="20"/>
      <c r="NG38" s="20"/>
      <c r="NH38" s="20"/>
      <c r="NI38" s="20"/>
      <c r="NJ38" s="20"/>
      <c r="NK38" s="20"/>
      <c r="NL38" s="20"/>
      <c r="NM38" s="20"/>
      <c r="NN38" s="20"/>
      <c r="NO38" s="20"/>
      <c r="NP38" s="20"/>
      <c r="NQ38" s="20"/>
      <c r="NR38" s="20"/>
      <c r="NS38" s="20"/>
      <c r="NT38" s="20"/>
      <c r="NU38" s="20"/>
      <c r="NV38" s="20"/>
      <c r="NW38" s="20"/>
      <c r="NX38" s="20"/>
      <c r="NY38" s="20"/>
      <c r="NZ38" s="20"/>
      <c r="OA38" s="20"/>
      <c r="OB38" s="20"/>
      <c r="OC38" s="20"/>
      <c r="OD38" s="20"/>
      <c r="OE38" s="20"/>
      <c r="OF38" s="20"/>
      <c r="OG38" s="20"/>
      <c r="OH38" s="20"/>
      <c r="OI38" s="20"/>
      <c r="OJ38" s="20"/>
      <c r="OK38" s="20"/>
      <c r="OL38" s="20"/>
      <c r="OM38" s="20"/>
      <c r="ON38" s="20"/>
      <c r="OO38" s="20"/>
      <c r="OP38" s="20"/>
      <c r="OQ38" s="20"/>
      <c r="OR38" s="20"/>
      <c r="OS38" s="20"/>
      <c r="OT38" s="20"/>
      <c r="OU38" s="20"/>
      <c r="OV38" s="20"/>
      <c r="OW38" s="20"/>
      <c r="OX38" s="20"/>
      <c r="OY38" s="20"/>
      <c r="OZ38" s="20"/>
      <c r="PA38" s="20"/>
      <c r="PB38" s="20"/>
      <c r="PC38" s="20"/>
      <c r="PD38" s="20"/>
      <c r="PE38" s="20"/>
      <c r="PF38" s="20"/>
      <c r="PG38" s="20"/>
      <c r="PH38" s="20"/>
      <c r="PI38" s="20"/>
      <c r="PJ38" s="20"/>
      <c r="PK38" s="20"/>
      <c r="PL38" s="20"/>
      <c r="PM38" s="20"/>
      <c r="PN38" s="20"/>
      <c r="PO38" s="20"/>
      <c r="PP38" s="20"/>
      <c r="PQ38" s="20"/>
      <c r="PR38" s="20"/>
      <c r="PS38" s="20"/>
      <c r="PT38" s="20"/>
      <c r="PU38" s="20"/>
      <c r="PV38" s="20"/>
      <c r="PW38" s="20"/>
      <c r="PX38" s="20"/>
      <c r="PY38" s="20"/>
      <c r="PZ38" s="20"/>
      <c r="QA38" s="20"/>
      <c r="QB38" s="20"/>
      <c r="QC38" s="20"/>
      <c r="QD38" s="20"/>
      <c r="QE38" s="20"/>
      <c r="QF38" s="20"/>
      <c r="QG38" s="20"/>
      <c r="QH38" s="20"/>
      <c r="QI38" s="20"/>
      <c r="QJ38" s="20"/>
      <c r="QK38" s="20"/>
      <c r="QL38" s="20"/>
      <c r="QM38" s="20"/>
      <c r="QN38" s="20"/>
      <c r="QO38" s="20"/>
      <c r="QP38" s="20"/>
      <c r="QQ38" s="20"/>
      <c r="QR38" s="20"/>
      <c r="QS38" s="20"/>
      <c r="QT38" s="20"/>
      <c r="QU38" s="20"/>
      <c r="QV38" s="20"/>
      <c r="QW38" s="20"/>
      <c r="QX38" s="20"/>
      <c r="QY38" s="20"/>
      <c r="QZ38" s="20"/>
      <c r="RA38" s="20"/>
      <c r="RB38" s="20"/>
      <c r="RC38" s="20"/>
      <c r="RD38" s="20"/>
      <c r="RE38" s="20"/>
      <c r="RF38" s="20"/>
      <c r="RG38" s="20"/>
      <c r="RH38" s="20"/>
      <c r="RI38" s="20"/>
      <c r="RJ38" s="20"/>
      <c r="RK38" s="20"/>
      <c r="RL38" s="20"/>
      <c r="RM38" s="20"/>
      <c r="RN38" s="20"/>
      <c r="RO38" s="20"/>
      <c r="RP38" s="20"/>
      <c r="RQ38" s="20"/>
      <c r="RR38" s="20"/>
      <c r="RS38" s="20"/>
      <c r="RT38" s="20"/>
      <c r="RU38" s="20"/>
      <c r="RV38" s="20"/>
      <c r="RW38" s="20"/>
      <c r="RX38" s="20"/>
      <c r="RY38" s="20"/>
      <c r="RZ38" s="20"/>
      <c r="SA38" s="20"/>
      <c r="SB38" s="20"/>
      <c r="SC38" s="20"/>
      <c r="SD38" s="20"/>
      <c r="SE38" s="20"/>
      <c r="SF38" s="20"/>
      <c r="SG38" s="20"/>
      <c r="SH38" s="20"/>
      <c r="SI38" s="20"/>
      <c r="SJ38" s="20"/>
      <c r="SK38" s="20"/>
      <c r="SL38" s="20"/>
      <c r="SM38" s="20"/>
      <c r="SN38" s="20"/>
      <c r="SO38" s="20"/>
      <c r="SP38" s="20"/>
      <c r="SQ38" s="20"/>
      <c r="SR38" s="20"/>
      <c r="SS38" s="20"/>
      <c r="ST38" s="20"/>
      <c r="SU38" s="20"/>
      <c r="SV38" s="20"/>
      <c r="SW38" s="20"/>
      <c r="SX38" s="20"/>
      <c r="SY38" s="20"/>
      <c r="SZ38" s="20"/>
      <c r="TA38" s="20"/>
      <c r="TB38" s="20"/>
      <c r="TC38" s="20"/>
      <c r="TD38" s="20"/>
      <c r="TE38" s="20"/>
      <c r="TF38" s="20"/>
      <c r="TG38" s="20"/>
      <c r="TH38" s="20"/>
      <c r="TI38" s="20"/>
      <c r="TJ38" s="20"/>
      <c r="TK38" s="20"/>
      <c r="TL38" s="20"/>
      <c r="TM38" s="20"/>
      <c r="TN38" s="20"/>
      <c r="TO38" s="20"/>
      <c r="TP38" s="20"/>
      <c r="TQ38" s="20"/>
      <c r="TR38" s="20"/>
      <c r="TS38" s="20"/>
      <c r="TT38" s="20"/>
      <c r="TU38" s="20"/>
      <c r="TV38" s="20"/>
      <c r="TW38" s="20"/>
      <c r="TX38" s="20"/>
      <c r="TY38" s="20"/>
      <c r="TZ38" s="20"/>
      <c r="UA38" s="20"/>
      <c r="UB38" s="20"/>
      <c r="UC38" s="20"/>
      <c r="UD38" s="20"/>
      <c r="UE38" s="20"/>
      <c r="UF38" s="20"/>
      <c r="UG38" s="20"/>
      <c r="UH38" s="20"/>
      <c r="UI38" s="20"/>
      <c r="UJ38" s="20"/>
      <c r="UK38" s="20"/>
      <c r="UL38" s="20"/>
      <c r="UM38" s="20"/>
      <c r="UN38" s="20"/>
      <c r="UO38" s="20"/>
      <c r="UP38" s="20"/>
      <c r="UQ38" s="20"/>
      <c r="UR38" s="20"/>
      <c r="US38" s="20"/>
      <c r="UT38" s="20"/>
      <c r="UU38" s="20"/>
      <c r="UV38" s="20"/>
      <c r="UW38" s="20"/>
      <c r="UX38" s="20"/>
      <c r="UY38" s="20"/>
      <c r="UZ38" s="20"/>
      <c r="VA38" s="20"/>
      <c r="VB38" s="20"/>
      <c r="VC38" s="20"/>
      <c r="VD38" s="20"/>
      <c r="VE38" s="20"/>
      <c r="VF38" s="20"/>
      <c r="VG38" s="20"/>
      <c r="VH38" s="20"/>
      <c r="VI38" s="20"/>
      <c r="VJ38" s="20"/>
      <c r="VK38" s="20"/>
      <c r="VL38" s="20"/>
      <c r="VM38" s="20"/>
      <c r="VN38" s="20"/>
      <c r="VO38" s="20"/>
      <c r="VP38" s="20"/>
      <c r="VQ38" s="20"/>
      <c r="VR38" s="20"/>
      <c r="VS38" s="20"/>
      <c r="VT38" s="20"/>
      <c r="VU38" s="20"/>
      <c r="VV38" s="20"/>
      <c r="VW38" s="20"/>
      <c r="VX38" s="20"/>
      <c r="VY38" s="20"/>
      <c r="VZ38" s="20"/>
      <c r="WA38" s="20"/>
      <c r="WB38" s="20"/>
      <c r="WC38" s="20"/>
      <c r="WD38" s="20"/>
      <c r="WE38" s="20"/>
      <c r="WF38" s="20"/>
      <c r="WG38" s="20"/>
      <c r="WH38" s="20"/>
      <c r="WI38" s="20"/>
      <c r="WJ38" s="20"/>
      <c r="WK38" s="20"/>
      <c r="WL38" s="20"/>
      <c r="WM38" s="20"/>
      <c r="WN38" s="20"/>
      <c r="WO38" s="20"/>
      <c r="WP38" s="20"/>
      <c r="WQ38" s="20"/>
      <c r="WR38" s="20"/>
      <c r="WS38" s="20"/>
      <c r="WT38" s="20"/>
      <c r="WU38" s="20"/>
      <c r="WV38" s="20"/>
      <c r="WW38" s="20"/>
      <c r="WX38" s="20"/>
      <c r="WY38" s="20"/>
      <c r="WZ38" s="20"/>
      <c r="XA38" s="20"/>
      <c r="XB38" s="20"/>
      <c r="XC38" s="20"/>
      <c r="XD38" s="20"/>
      <c r="XE38" s="20"/>
      <c r="XF38" s="20"/>
      <c r="XG38" s="20"/>
      <c r="XH38" s="20"/>
      <c r="XI38" s="20"/>
      <c r="XJ38" s="20"/>
      <c r="XK38" s="20"/>
      <c r="XL38" s="20"/>
      <c r="XM38" s="20"/>
      <c r="XN38" s="20"/>
      <c r="XO38" s="20"/>
      <c r="XP38" s="20"/>
      <c r="XQ38" s="20"/>
      <c r="XR38" s="20"/>
      <c r="XS38" s="20"/>
      <c r="XT38" s="20"/>
      <c r="XU38" s="20"/>
      <c r="XV38" s="20"/>
      <c r="XW38" s="20"/>
      <c r="XX38" s="20"/>
      <c r="XY38" s="20"/>
      <c r="XZ38" s="20"/>
      <c r="YA38" s="20"/>
      <c r="YB38" s="20"/>
      <c r="YC38" s="20"/>
      <c r="YD38" s="20"/>
      <c r="YE38" s="20"/>
      <c r="YF38" s="20"/>
      <c r="YG38" s="20"/>
      <c r="YH38" s="20"/>
      <c r="YI38" s="20"/>
      <c r="YJ38" s="20"/>
      <c r="YK38" s="20"/>
      <c r="YL38" s="20"/>
      <c r="YM38" s="20"/>
      <c r="YN38" s="20"/>
      <c r="YO38" s="20"/>
      <c r="YP38" s="20"/>
      <c r="YQ38" s="20"/>
      <c r="YR38" s="20"/>
      <c r="YS38" s="20"/>
      <c r="YT38" s="20"/>
      <c r="YU38" s="20"/>
      <c r="YV38" s="20"/>
      <c r="YW38" s="20"/>
      <c r="YX38" s="20"/>
      <c r="YY38" s="20"/>
      <c r="YZ38" s="20"/>
      <c r="ZA38" s="20"/>
      <c r="ZB38" s="20"/>
      <c r="ZC38" s="20"/>
      <c r="ZD38" s="20"/>
      <c r="ZE38" s="20"/>
      <c r="ZF38" s="20"/>
      <c r="ZG38" s="20"/>
      <c r="ZH38" s="20"/>
      <c r="ZI38" s="20"/>
      <c r="ZJ38" s="20"/>
      <c r="ZK38" s="20"/>
      <c r="ZL38" s="20"/>
      <c r="ZM38" s="20"/>
      <c r="ZN38" s="20"/>
      <c r="ZO38" s="20"/>
      <c r="ZP38" s="20"/>
      <c r="ZQ38" s="20"/>
      <c r="ZR38" s="20"/>
      <c r="ZS38" s="20"/>
      <c r="ZT38" s="20"/>
      <c r="ZU38" s="20"/>
      <c r="ZV38" s="20"/>
      <c r="ZW38" s="20"/>
      <c r="ZX38" s="20"/>
      <c r="ZY38" s="20"/>
      <c r="ZZ38" s="20"/>
      <c r="AAA38" s="20"/>
      <c r="AAB38" s="20"/>
      <c r="AAC38" s="20"/>
      <c r="AAD38" s="20"/>
      <c r="AAE38" s="20"/>
      <c r="AAF38" s="20"/>
      <c r="AAG38" s="20"/>
      <c r="AAH38" s="20"/>
      <c r="AAI38" s="20"/>
      <c r="AAJ38" s="20"/>
      <c r="AAK38" s="20"/>
      <c r="AAL38" s="20"/>
      <c r="AAM38" s="20"/>
      <c r="AAN38" s="20"/>
      <c r="AAO38" s="20"/>
      <c r="AAP38" s="20"/>
      <c r="AAQ38" s="20"/>
      <c r="AAR38" s="20"/>
      <c r="AAS38" s="20"/>
      <c r="AAT38" s="20"/>
      <c r="AAU38" s="20"/>
      <c r="AAV38" s="20"/>
      <c r="AAW38" s="20"/>
      <c r="AAX38" s="20"/>
      <c r="AAY38" s="20"/>
      <c r="AAZ38" s="20"/>
      <c r="ABA38" s="20"/>
      <c r="ABB38" s="20"/>
      <c r="ABC38" s="20"/>
      <c r="ABD38" s="20"/>
      <c r="ABE38" s="20"/>
      <c r="ABF38" s="20"/>
      <c r="ABG38" s="20"/>
      <c r="ABH38" s="20"/>
      <c r="ABI38" s="20"/>
      <c r="ABJ38" s="20"/>
      <c r="ABK38" s="20"/>
      <c r="ABL38" s="20"/>
      <c r="ABM38" s="20"/>
      <c r="ABN38" s="20"/>
      <c r="ABO38" s="20"/>
      <c r="ABP38" s="20"/>
      <c r="ABQ38" s="20"/>
      <c r="ABR38" s="20"/>
      <c r="ABS38" s="20"/>
      <c r="ABT38" s="20"/>
      <c r="ABU38" s="20"/>
      <c r="ABV38" s="20"/>
      <c r="ABW38" s="20"/>
      <c r="ABX38" s="20"/>
      <c r="ABY38" s="20"/>
      <c r="ABZ38" s="20"/>
      <c r="ACA38" s="20"/>
      <c r="ACB38" s="20"/>
      <c r="ACC38" s="20"/>
      <c r="ACD38" s="20"/>
      <c r="ACE38" s="20"/>
      <c r="ACF38" s="20"/>
      <c r="ACG38" s="20"/>
      <c r="ACH38" s="20"/>
      <c r="ACI38" s="20"/>
      <c r="ACJ38" s="20"/>
      <c r="ACK38" s="20"/>
      <c r="ACL38" s="20"/>
      <c r="ACM38" s="20"/>
      <c r="ACN38" s="20"/>
      <c r="ACO38" s="20"/>
      <c r="ACP38" s="20"/>
      <c r="ACQ38" s="20"/>
      <c r="ACR38" s="20"/>
      <c r="ACS38" s="20"/>
      <c r="ACT38" s="20"/>
      <c r="ACU38" s="20"/>
      <c r="ACV38" s="20"/>
      <c r="ACW38" s="20"/>
      <c r="ACX38" s="20"/>
      <c r="ACY38" s="20"/>
      <c r="ACZ38" s="20"/>
      <c r="ADA38" s="20"/>
      <c r="ADB38" s="20"/>
      <c r="ADC38" s="20"/>
      <c r="ADD38" s="20"/>
      <c r="ADE38" s="20"/>
      <c r="ADF38" s="20"/>
      <c r="ADG38" s="20"/>
      <c r="ADH38" s="20"/>
      <c r="ADI38" s="20"/>
      <c r="ADJ38" s="20"/>
      <c r="ADK38" s="20"/>
      <c r="ADL38" s="20"/>
      <c r="ADM38" s="20"/>
      <c r="ADN38" s="20"/>
      <c r="ADO38" s="20"/>
      <c r="ADP38" s="20"/>
      <c r="ADQ38" s="20"/>
      <c r="ADR38" s="20"/>
      <c r="ADS38" s="20"/>
      <c r="ADT38" s="20"/>
      <c r="ADU38" s="20"/>
      <c r="ADV38" s="20"/>
      <c r="ADW38" s="20"/>
      <c r="ADX38" s="20"/>
      <c r="ADY38" s="20"/>
      <c r="ADZ38" s="20"/>
      <c r="AEA38" s="20"/>
      <c r="AEB38" s="20"/>
      <c r="AEC38" s="20"/>
      <c r="AED38" s="20"/>
      <c r="AEE38" s="20"/>
      <c r="AEF38" s="20"/>
      <c r="AEG38" s="20"/>
      <c r="AEH38" s="20"/>
      <c r="AEI38" s="20"/>
      <c r="AEJ38" s="20"/>
      <c r="AEK38" s="20"/>
      <c r="AEL38" s="20"/>
      <c r="AEM38" s="20"/>
      <c r="AEN38" s="20"/>
      <c r="AEO38" s="20"/>
      <c r="AEP38" s="20"/>
      <c r="AEQ38" s="20"/>
      <c r="AER38" s="20"/>
      <c r="AES38" s="20"/>
      <c r="AET38" s="20"/>
      <c r="AEU38" s="20"/>
      <c r="AEV38" s="20"/>
      <c r="AEW38" s="20"/>
      <c r="AEX38" s="20"/>
      <c r="AEY38" s="20"/>
      <c r="AEZ38" s="20"/>
      <c r="AFA38" s="20"/>
      <c r="AFB38" s="20"/>
      <c r="AFC38" s="20"/>
      <c r="AFD38" s="20"/>
      <c r="AFE38" s="20"/>
      <c r="AFF38" s="20"/>
      <c r="AFG38" s="20"/>
      <c r="AFH38" s="20"/>
      <c r="AFI38" s="20"/>
      <c r="AFJ38" s="20"/>
      <c r="AFK38" s="20"/>
      <c r="AFL38" s="20"/>
      <c r="AFM38" s="20"/>
      <c r="AFN38" s="20"/>
      <c r="AFO38" s="20"/>
      <c r="AFP38" s="20"/>
      <c r="AFQ38" s="20"/>
      <c r="AFR38" s="20"/>
      <c r="AFS38" s="20"/>
      <c r="AFT38" s="20"/>
      <c r="AFU38" s="20"/>
      <c r="AFV38" s="20"/>
      <c r="AFW38" s="20"/>
      <c r="AFX38" s="20"/>
      <c r="AFY38" s="20"/>
      <c r="AFZ38" s="20"/>
      <c r="AGA38" s="20"/>
      <c r="AGB38" s="20"/>
      <c r="AGC38" s="20"/>
      <c r="AGD38" s="20"/>
      <c r="AGE38" s="20"/>
      <c r="AGF38" s="20"/>
      <c r="AGG38" s="20"/>
      <c r="AGH38" s="20"/>
      <c r="AGI38" s="20"/>
      <c r="AGJ38" s="20"/>
      <c r="AGK38" s="20"/>
      <c r="AGL38" s="20"/>
      <c r="AGM38" s="20"/>
      <c r="AGN38" s="20"/>
      <c r="AGO38" s="20"/>
      <c r="AGP38" s="20"/>
      <c r="AGQ38" s="20"/>
      <c r="AGR38" s="20"/>
      <c r="AGS38" s="20"/>
      <c r="AGT38" s="20"/>
      <c r="AGU38" s="20"/>
      <c r="AGV38" s="20"/>
      <c r="AGW38" s="20"/>
      <c r="AGX38" s="20"/>
      <c r="AGY38" s="20"/>
      <c r="AGZ38" s="20"/>
      <c r="AHA38" s="20"/>
      <c r="AHB38" s="20"/>
      <c r="AHC38" s="20"/>
      <c r="AHD38" s="20"/>
      <c r="AHE38" s="20"/>
      <c r="AHF38" s="20"/>
      <c r="AHG38" s="20"/>
      <c r="AHH38" s="20"/>
      <c r="AHI38" s="20"/>
      <c r="AHJ38" s="20"/>
      <c r="AHK38" s="20"/>
      <c r="AHL38" s="20"/>
      <c r="AHM38" s="20"/>
      <c r="AHN38" s="20"/>
      <c r="AHO38" s="20"/>
      <c r="AHP38" s="20"/>
      <c r="AHQ38" s="20"/>
      <c r="AHR38" s="20"/>
      <c r="AHS38" s="20"/>
      <c r="AHT38" s="20"/>
      <c r="AHU38" s="20"/>
      <c r="AHV38" s="20"/>
      <c r="AHW38" s="20"/>
      <c r="AHX38" s="20"/>
      <c r="AHY38" s="20"/>
      <c r="AHZ38" s="20"/>
      <c r="AIA38" s="20"/>
      <c r="AIB38" s="20"/>
      <c r="AIC38" s="20"/>
      <c r="AID38" s="20"/>
      <c r="AIE38" s="20"/>
      <c r="AIF38" s="20"/>
      <c r="AIG38" s="20"/>
      <c r="AIH38" s="20"/>
      <c r="AII38" s="20"/>
      <c r="AIJ38" s="20"/>
      <c r="AIK38" s="20"/>
      <c r="AIL38" s="20"/>
      <c r="AIM38" s="20"/>
      <c r="AIN38" s="20"/>
      <c r="AIO38" s="20"/>
      <c r="AIP38" s="20"/>
      <c r="AIQ38" s="20"/>
      <c r="AIR38" s="20"/>
      <c r="AIS38" s="20"/>
      <c r="AIT38" s="20"/>
      <c r="AIU38" s="20"/>
      <c r="AIV38" s="20"/>
      <c r="AIW38" s="20"/>
      <c r="AIX38" s="20"/>
      <c r="AIY38" s="20"/>
      <c r="AIZ38" s="20"/>
      <c r="AJA38" s="20"/>
      <c r="AJB38" s="20"/>
      <c r="AJC38" s="20"/>
      <c r="AJD38" s="20"/>
      <c r="AJE38" s="20"/>
      <c r="AJF38" s="20"/>
      <c r="AJG38" s="20"/>
      <c r="AJH38" s="20"/>
      <c r="AJI38" s="20"/>
      <c r="AJJ38" s="20"/>
      <c r="AJK38" s="20"/>
      <c r="AJL38" s="20"/>
      <c r="AJM38" s="20"/>
      <c r="AJN38" s="20"/>
      <c r="AJO38" s="20"/>
      <c r="AJP38" s="20"/>
      <c r="AJQ38" s="20"/>
      <c r="AJR38" s="20"/>
      <c r="AJS38" s="20"/>
      <c r="AJT38" s="20"/>
      <c r="AJU38" s="20"/>
      <c r="AJV38" s="20"/>
      <c r="AJW38" s="20"/>
      <c r="AJX38" s="20"/>
      <c r="AJY38" s="20"/>
      <c r="AJZ38" s="20"/>
      <c r="AKA38" s="20"/>
      <c r="AKB38" s="20"/>
      <c r="AKC38" s="20"/>
      <c r="AKD38" s="20"/>
      <c r="AKE38" s="20"/>
      <c r="AKF38" s="20"/>
      <c r="AKG38" s="20"/>
      <c r="AKH38" s="20"/>
      <c r="AKI38" s="20"/>
      <c r="AKJ38" s="20"/>
      <c r="AKK38" s="20"/>
      <c r="AKL38" s="20"/>
      <c r="AKM38" s="20"/>
      <c r="AKN38" s="20"/>
      <c r="AKO38" s="20"/>
      <c r="AKP38" s="20"/>
      <c r="AKQ38" s="20"/>
      <c r="AKR38" s="20"/>
      <c r="AKS38" s="20"/>
      <c r="AKT38" s="20"/>
      <c r="AKU38" s="20"/>
      <c r="AKV38" s="20"/>
      <c r="AKW38" s="20"/>
      <c r="AKX38" s="20"/>
      <c r="AKY38" s="20"/>
      <c r="AKZ38" s="20"/>
      <c r="ALA38" s="20"/>
      <c r="ALB38" s="20"/>
      <c r="ALC38" s="20"/>
      <c r="ALD38" s="20"/>
      <c r="ALE38" s="20"/>
      <c r="ALF38" s="20"/>
      <c r="ALG38" s="20"/>
      <c r="ALH38" s="20"/>
      <c r="ALI38" s="20"/>
      <c r="ALJ38" s="20"/>
      <c r="ALK38" s="20"/>
      <c r="ALL38" s="20"/>
      <c r="ALM38" s="20"/>
      <c r="ALN38" s="20"/>
      <c r="ALO38" s="20"/>
      <c r="ALP38" s="20"/>
      <c r="ALQ38" s="20"/>
      <c r="ALR38" s="20"/>
      <c r="ALS38" s="20"/>
      <c r="ALT38" s="20"/>
      <c r="ALU38" s="20"/>
      <c r="ALV38" s="20"/>
      <c r="ALW38" s="20"/>
      <c r="ALX38" s="20"/>
      <c r="ALY38" s="20"/>
      <c r="ALZ38" s="20"/>
      <c r="AMA38" s="20"/>
      <c r="AMB38" s="20"/>
      <c r="AMC38" s="20"/>
      <c r="AMD38" s="20"/>
      <c r="AME38" s="20"/>
      <c r="AMF38" s="20"/>
      <c r="AMG38" s="20"/>
      <c r="AMH38" s="20"/>
      <c r="AMI38" s="20"/>
      <c r="AMJ38" s="20"/>
      <c r="AMK38" s="20"/>
    </row>
    <row r="39" spans="1:1025" s="23" customFormat="1" ht="15.75" customHeight="1">
      <c r="A39" s="201" t="s">
        <v>64</v>
      </c>
      <c r="B39" s="351" t="s">
        <v>188</v>
      </c>
      <c r="C39" s="352"/>
      <c r="D39" s="352"/>
      <c r="E39" s="352"/>
      <c r="F39" s="352"/>
      <c r="G39" s="353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  <c r="IX39" s="20"/>
      <c r="IY39" s="20"/>
      <c r="IZ39" s="20"/>
      <c r="JA39" s="20"/>
      <c r="JB39" s="20"/>
      <c r="JC39" s="20"/>
      <c r="JD39" s="20"/>
      <c r="JE39" s="20"/>
      <c r="JF39" s="20"/>
      <c r="JG39" s="20"/>
      <c r="JH39" s="20"/>
      <c r="JI39" s="20"/>
      <c r="JJ39" s="20"/>
      <c r="JK39" s="20"/>
      <c r="JL39" s="20"/>
      <c r="JM39" s="20"/>
      <c r="JN39" s="20"/>
      <c r="JO39" s="20"/>
      <c r="JP39" s="20"/>
      <c r="JQ39" s="20"/>
      <c r="JR39" s="20"/>
      <c r="JS39" s="20"/>
      <c r="JT39" s="20"/>
      <c r="JU39" s="20"/>
      <c r="JV39" s="20"/>
      <c r="JW39" s="20"/>
      <c r="JX39" s="20"/>
      <c r="JY39" s="20"/>
      <c r="JZ39" s="20"/>
      <c r="KA39" s="20"/>
      <c r="KB39" s="20"/>
      <c r="KC39" s="20"/>
      <c r="KD39" s="20"/>
      <c r="KE39" s="20"/>
      <c r="KF39" s="20"/>
      <c r="KG39" s="20"/>
      <c r="KH39" s="20"/>
      <c r="KI39" s="20"/>
      <c r="KJ39" s="20"/>
      <c r="KK39" s="20"/>
      <c r="KL39" s="20"/>
      <c r="KM39" s="20"/>
      <c r="KN39" s="20"/>
      <c r="KO39" s="20"/>
      <c r="KP39" s="20"/>
      <c r="KQ39" s="20"/>
      <c r="KR39" s="20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/>
      <c r="LM39" s="20"/>
      <c r="LN39" s="20"/>
      <c r="LO39" s="20"/>
      <c r="LP39" s="20"/>
      <c r="LQ39" s="20"/>
      <c r="LR39" s="20"/>
      <c r="LS39" s="20"/>
      <c r="LT39" s="20"/>
      <c r="LU39" s="20"/>
      <c r="LV39" s="20"/>
      <c r="LW39" s="20"/>
      <c r="LX39" s="20"/>
      <c r="LY39" s="20"/>
      <c r="LZ39" s="20"/>
      <c r="MA39" s="20"/>
      <c r="MB39" s="20"/>
      <c r="MC39" s="20"/>
      <c r="MD39" s="20"/>
      <c r="ME39" s="20"/>
      <c r="MF39" s="20"/>
      <c r="MG39" s="20"/>
      <c r="MH39" s="20"/>
      <c r="MI39" s="20"/>
      <c r="MJ39" s="20"/>
      <c r="MK39" s="20"/>
      <c r="ML39" s="20"/>
      <c r="MM39" s="20"/>
      <c r="MN39" s="20"/>
      <c r="MO39" s="20"/>
      <c r="MP39" s="20"/>
      <c r="MQ39" s="20"/>
      <c r="MR39" s="20"/>
      <c r="MS39" s="20"/>
      <c r="MT39" s="20"/>
      <c r="MU39" s="20"/>
      <c r="MV39" s="20"/>
      <c r="MW39" s="20"/>
      <c r="MX39" s="20"/>
      <c r="MY39" s="20"/>
      <c r="MZ39" s="20"/>
      <c r="NA39" s="20"/>
      <c r="NB39" s="20"/>
      <c r="NC39" s="20"/>
      <c r="ND39" s="20"/>
      <c r="NE39" s="20"/>
      <c r="NF39" s="20"/>
      <c r="NG39" s="20"/>
      <c r="NH39" s="20"/>
      <c r="NI39" s="20"/>
      <c r="NJ39" s="20"/>
      <c r="NK39" s="20"/>
      <c r="NL39" s="20"/>
      <c r="NM39" s="20"/>
      <c r="NN39" s="20"/>
      <c r="NO39" s="20"/>
      <c r="NP39" s="20"/>
      <c r="NQ39" s="20"/>
      <c r="NR39" s="20"/>
      <c r="NS39" s="20"/>
      <c r="NT39" s="20"/>
      <c r="NU39" s="20"/>
      <c r="NV39" s="20"/>
      <c r="NW39" s="20"/>
      <c r="NX39" s="20"/>
      <c r="NY39" s="20"/>
      <c r="NZ39" s="20"/>
      <c r="OA39" s="20"/>
      <c r="OB39" s="20"/>
      <c r="OC39" s="20"/>
      <c r="OD39" s="20"/>
      <c r="OE39" s="20"/>
      <c r="OF39" s="20"/>
      <c r="OG39" s="20"/>
      <c r="OH39" s="20"/>
      <c r="OI39" s="20"/>
      <c r="OJ39" s="20"/>
      <c r="OK39" s="20"/>
      <c r="OL39" s="20"/>
      <c r="OM39" s="20"/>
      <c r="ON39" s="20"/>
      <c r="OO39" s="20"/>
      <c r="OP39" s="20"/>
      <c r="OQ39" s="20"/>
      <c r="OR39" s="20"/>
      <c r="OS39" s="20"/>
      <c r="OT39" s="20"/>
      <c r="OU39" s="20"/>
      <c r="OV39" s="20"/>
      <c r="OW39" s="20"/>
      <c r="OX39" s="20"/>
      <c r="OY39" s="20"/>
      <c r="OZ39" s="20"/>
      <c r="PA39" s="20"/>
      <c r="PB39" s="20"/>
      <c r="PC39" s="20"/>
      <c r="PD39" s="20"/>
      <c r="PE39" s="20"/>
      <c r="PF39" s="20"/>
      <c r="PG39" s="20"/>
      <c r="PH39" s="20"/>
      <c r="PI39" s="20"/>
      <c r="PJ39" s="20"/>
      <c r="PK39" s="20"/>
      <c r="PL39" s="20"/>
      <c r="PM39" s="20"/>
      <c r="PN39" s="20"/>
      <c r="PO39" s="20"/>
      <c r="PP39" s="20"/>
      <c r="PQ39" s="20"/>
      <c r="PR39" s="20"/>
      <c r="PS39" s="20"/>
      <c r="PT39" s="20"/>
      <c r="PU39" s="20"/>
      <c r="PV39" s="20"/>
      <c r="PW39" s="20"/>
      <c r="PX39" s="20"/>
      <c r="PY39" s="20"/>
      <c r="PZ39" s="20"/>
      <c r="QA39" s="20"/>
      <c r="QB39" s="20"/>
      <c r="QC39" s="20"/>
      <c r="QD39" s="20"/>
      <c r="QE39" s="20"/>
      <c r="QF39" s="20"/>
      <c r="QG39" s="20"/>
      <c r="QH39" s="20"/>
      <c r="QI39" s="20"/>
      <c r="QJ39" s="20"/>
      <c r="QK39" s="20"/>
      <c r="QL39" s="20"/>
      <c r="QM39" s="20"/>
      <c r="QN39" s="20"/>
      <c r="QO39" s="20"/>
      <c r="QP39" s="20"/>
      <c r="QQ39" s="20"/>
      <c r="QR39" s="20"/>
      <c r="QS39" s="20"/>
      <c r="QT39" s="20"/>
      <c r="QU39" s="20"/>
      <c r="QV39" s="20"/>
      <c r="QW39" s="20"/>
      <c r="QX39" s="20"/>
      <c r="QY39" s="20"/>
      <c r="QZ39" s="20"/>
      <c r="RA39" s="20"/>
      <c r="RB39" s="20"/>
      <c r="RC39" s="20"/>
      <c r="RD39" s="20"/>
      <c r="RE39" s="20"/>
      <c r="RF39" s="20"/>
      <c r="RG39" s="20"/>
      <c r="RH39" s="20"/>
      <c r="RI39" s="20"/>
      <c r="RJ39" s="20"/>
      <c r="RK39" s="20"/>
      <c r="RL39" s="20"/>
      <c r="RM39" s="20"/>
      <c r="RN39" s="20"/>
      <c r="RO39" s="20"/>
      <c r="RP39" s="20"/>
      <c r="RQ39" s="20"/>
      <c r="RR39" s="20"/>
      <c r="RS39" s="20"/>
      <c r="RT39" s="20"/>
      <c r="RU39" s="20"/>
      <c r="RV39" s="20"/>
      <c r="RW39" s="20"/>
      <c r="RX39" s="20"/>
      <c r="RY39" s="20"/>
      <c r="RZ39" s="20"/>
      <c r="SA39" s="20"/>
      <c r="SB39" s="20"/>
      <c r="SC39" s="20"/>
      <c r="SD39" s="20"/>
      <c r="SE39" s="20"/>
      <c r="SF39" s="20"/>
      <c r="SG39" s="20"/>
      <c r="SH39" s="20"/>
      <c r="SI39" s="20"/>
      <c r="SJ39" s="20"/>
      <c r="SK39" s="20"/>
      <c r="SL39" s="20"/>
      <c r="SM39" s="20"/>
      <c r="SN39" s="20"/>
      <c r="SO39" s="20"/>
      <c r="SP39" s="20"/>
      <c r="SQ39" s="20"/>
      <c r="SR39" s="20"/>
      <c r="SS39" s="20"/>
      <c r="ST39" s="20"/>
      <c r="SU39" s="20"/>
      <c r="SV39" s="20"/>
      <c r="SW39" s="20"/>
      <c r="SX39" s="20"/>
      <c r="SY39" s="20"/>
      <c r="SZ39" s="20"/>
      <c r="TA39" s="20"/>
      <c r="TB39" s="20"/>
      <c r="TC39" s="20"/>
      <c r="TD39" s="20"/>
      <c r="TE39" s="20"/>
      <c r="TF39" s="20"/>
      <c r="TG39" s="20"/>
      <c r="TH39" s="20"/>
      <c r="TI39" s="20"/>
      <c r="TJ39" s="20"/>
      <c r="TK39" s="20"/>
      <c r="TL39" s="20"/>
      <c r="TM39" s="20"/>
      <c r="TN39" s="20"/>
      <c r="TO39" s="20"/>
      <c r="TP39" s="20"/>
      <c r="TQ39" s="20"/>
      <c r="TR39" s="20"/>
      <c r="TS39" s="20"/>
      <c r="TT39" s="20"/>
      <c r="TU39" s="20"/>
      <c r="TV39" s="20"/>
      <c r="TW39" s="20"/>
      <c r="TX39" s="20"/>
      <c r="TY39" s="20"/>
      <c r="TZ39" s="20"/>
      <c r="UA39" s="20"/>
      <c r="UB39" s="20"/>
      <c r="UC39" s="20"/>
      <c r="UD39" s="20"/>
      <c r="UE39" s="20"/>
      <c r="UF39" s="20"/>
      <c r="UG39" s="20"/>
      <c r="UH39" s="20"/>
      <c r="UI39" s="20"/>
      <c r="UJ39" s="20"/>
      <c r="UK39" s="20"/>
      <c r="UL39" s="20"/>
      <c r="UM39" s="20"/>
      <c r="UN39" s="20"/>
      <c r="UO39" s="20"/>
      <c r="UP39" s="20"/>
      <c r="UQ39" s="20"/>
      <c r="UR39" s="20"/>
      <c r="US39" s="20"/>
      <c r="UT39" s="20"/>
      <c r="UU39" s="20"/>
      <c r="UV39" s="20"/>
      <c r="UW39" s="20"/>
      <c r="UX39" s="20"/>
      <c r="UY39" s="20"/>
      <c r="UZ39" s="20"/>
      <c r="VA39" s="20"/>
      <c r="VB39" s="20"/>
      <c r="VC39" s="20"/>
      <c r="VD39" s="20"/>
      <c r="VE39" s="20"/>
      <c r="VF39" s="20"/>
      <c r="VG39" s="20"/>
      <c r="VH39" s="20"/>
      <c r="VI39" s="20"/>
      <c r="VJ39" s="20"/>
      <c r="VK39" s="20"/>
      <c r="VL39" s="20"/>
      <c r="VM39" s="20"/>
      <c r="VN39" s="20"/>
      <c r="VO39" s="20"/>
      <c r="VP39" s="20"/>
      <c r="VQ39" s="20"/>
      <c r="VR39" s="20"/>
      <c r="VS39" s="20"/>
      <c r="VT39" s="20"/>
      <c r="VU39" s="20"/>
      <c r="VV39" s="20"/>
      <c r="VW39" s="20"/>
      <c r="VX39" s="20"/>
      <c r="VY39" s="20"/>
      <c r="VZ39" s="20"/>
      <c r="WA39" s="20"/>
      <c r="WB39" s="20"/>
      <c r="WC39" s="20"/>
      <c r="WD39" s="20"/>
      <c r="WE39" s="20"/>
      <c r="WF39" s="20"/>
      <c r="WG39" s="20"/>
      <c r="WH39" s="20"/>
      <c r="WI39" s="20"/>
      <c r="WJ39" s="20"/>
      <c r="WK39" s="20"/>
      <c r="WL39" s="20"/>
      <c r="WM39" s="20"/>
      <c r="WN39" s="20"/>
      <c r="WO39" s="20"/>
      <c r="WP39" s="20"/>
      <c r="WQ39" s="20"/>
      <c r="WR39" s="20"/>
      <c r="WS39" s="20"/>
      <c r="WT39" s="20"/>
      <c r="WU39" s="20"/>
      <c r="WV39" s="20"/>
      <c r="WW39" s="20"/>
      <c r="WX39" s="20"/>
      <c r="WY39" s="20"/>
      <c r="WZ39" s="20"/>
      <c r="XA39" s="20"/>
      <c r="XB39" s="20"/>
      <c r="XC39" s="20"/>
      <c r="XD39" s="20"/>
      <c r="XE39" s="20"/>
      <c r="XF39" s="20"/>
      <c r="XG39" s="20"/>
      <c r="XH39" s="20"/>
      <c r="XI39" s="20"/>
      <c r="XJ39" s="20"/>
      <c r="XK39" s="20"/>
      <c r="XL39" s="20"/>
      <c r="XM39" s="20"/>
      <c r="XN39" s="20"/>
      <c r="XO39" s="20"/>
      <c r="XP39" s="20"/>
      <c r="XQ39" s="20"/>
      <c r="XR39" s="20"/>
      <c r="XS39" s="20"/>
      <c r="XT39" s="20"/>
      <c r="XU39" s="20"/>
      <c r="XV39" s="20"/>
      <c r="XW39" s="20"/>
      <c r="XX39" s="20"/>
      <c r="XY39" s="20"/>
      <c r="XZ39" s="20"/>
      <c r="YA39" s="20"/>
      <c r="YB39" s="20"/>
      <c r="YC39" s="20"/>
      <c r="YD39" s="20"/>
      <c r="YE39" s="20"/>
      <c r="YF39" s="20"/>
      <c r="YG39" s="20"/>
      <c r="YH39" s="20"/>
      <c r="YI39" s="20"/>
      <c r="YJ39" s="20"/>
      <c r="YK39" s="20"/>
      <c r="YL39" s="20"/>
      <c r="YM39" s="20"/>
      <c r="YN39" s="20"/>
      <c r="YO39" s="20"/>
      <c r="YP39" s="20"/>
      <c r="YQ39" s="20"/>
      <c r="YR39" s="20"/>
      <c r="YS39" s="20"/>
      <c r="YT39" s="20"/>
      <c r="YU39" s="20"/>
      <c r="YV39" s="20"/>
      <c r="YW39" s="20"/>
      <c r="YX39" s="20"/>
      <c r="YY39" s="20"/>
      <c r="YZ39" s="20"/>
      <c r="ZA39" s="20"/>
      <c r="ZB39" s="20"/>
      <c r="ZC39" s="20"/>
      <c r="ZD39" s="20"/>
      <c r="ZE39" s="20"/>
      <c r="ZF39" s="20"/>
      <c r="ZG39" s="20"/>
      <c r="ZH39" s="20"/>
      <c r="ZI39" s="20"/>
      <c r="ZJ39" s="20"/>
      <c r="ZK39" s="20"/>
      <c r="ZL39" s="20"/>
      <c r="ZM39" s="20"/>
      <c r="ZN39" s="20"/>
      <c r="ZO39" s="20"/>
      <c r="ZP39" s="20"/>
      <c r="ZQ39" s="20"/>
      <c r="ZR39" s="20"/>
      <c r="ZS39" s="20"/>
      <c r="ZT39" s="20"/>
      <c r="ZU39" s="20"/>
      <c r="ZV39" s="20"/>
      <c r="ZW39" s="20"/>
      <c r="ZX39" s="20"/>
      <c r="ZY39" s="20"/>
      <c r="ZZ39" s="20"/>
      <c r="AAA39" s="20"/>
      <c r="AAB39" s="20"/>
      <c r="AAC39" s="20"/>
      <c r="AAD39" s="20"/>
      <c r="AAE39" s="20"/>
      <c r="AAF39" s="20"/>
      <c r="AAG39" s="20"/>
      <c r="AAH39" s="20"/>
      <c r="AAI39" s="20"/>
      <c r="AAJ39" s="20"/>
      <c r="AAK39" s="20"/>
      <c r="AAL39" s="20"/>
      <c r="AAM39" s="20"/>
      <c r="AAN39" s="20"/>
      <c r="AAO39" s="20"/>
      <c r="AAP39" s="20"/>
      <c r="AAQ39" s="20"/>
      <c r="AAR39" s="20"/>
      <c r="AAS39" s="20"/>
      <c r="AAT39" s="20"/>
      <c r="AAU39" s="20"/>
      <c r="AAV39" s="20"/>
      <c r="AAW39" s="20"/>
      <c r="AAX39" s="20"/>
      <c r="AAY39" s="20"/>
      <c r="AAZ39" s="20"/>
      <c r="ABA39" s="20"/>
      <c r="ABB39" s="20"/>
      <c r="ABC39" s="20"/>
      <c r="ABD39" s="20"/>
      <c r="ABE39" s="20"/>
      <c r="ABF39" s="20"/>
      <c r="ABG39" s="20"/>
      <c r="ABH39" s="20"/>
      <c r="ABI39" s="20"/>
      <c r="ABJ39" s="20"/>
      <c r="ABK39" s="20"/>
      <c r="ABL39" s="20"/>
      <c r="ABM39" s="20"/>
      <c r="ABN39" s="20"/>
      <c r="ABO39" s="20"/>
      <c r="ABP39" s="20"/>
      <c r="ABQ39" s="20"/>
      <c r="ABR39" s="20"/>
      <c r="ABS39" s="20"/>
      <c r="ABT39" s="20"/>
      <c r="ABU39" s="20"/>
      <c r="ABV39" s="20"/>
      <c r="ABW39" s="20"/>
      <c r="ABX39" s="20"/>
      <c r="ABY39" s="20"/>
      <c r="ABZ39" s="20"/>
      <c r="ACA39" s="20"/>
      <c r="ACB39" s="20"/>
      <c r="ACC39" s="20"/>
      <c r="ACD39" s="20"/>
      <c r="ACE39" s="20"/>
      <c r="ACF39" s="20"/>
      <c r="ACG39" s="20"/>
      <c r="ACH39" s="20"/>
      <c r="ACI39" s="20"/>
      <c r="ACJ39" s="20"/>
      <c r="ACK39" s="20"/>
      <c r="ACL39" s="20"/>
      <c r="ACM39" s="20"/>
      <c r="ACN39" s="20"/>
      <c r="ACO39" s="20"/>
      <c r="ACP39" s="20"/>
      <c r="ACQ39" s="20"/>
      <c r="ACR39" s="20"/>
      <c r="ACS39" s="20"/>
      <c r="ACT39" s="20"/>
      <c r="ACU39" s="20"/>
      <c r="ACV39" s="20"/>
      <c r="ACW39" s="20"/>
      <c r="ACX39" s="20"/>
      <c r="ACY39" s="20"/>
      <c r="ACZ39" s="20"/>
      <c r="ADA39" s="20"/>
      <c r="ADB39" s="20"/>
      <c r="ADC39" s="20"/>
      <c r="ADD39" s="20"/>
      <c r="ADE39" s="20"/>
      <c r="ADF39" s="20"/>
      <c r="ADG39" s="20"/>
      <c r="ADH39" s="20"/>
      <c r="ADI39" s="20"/>
      <c r="ADJ39" s="20"/>
      <c r="ADK39" s="20"/>
      <c r="ADL39" s="20"/>
      <c r="ADM39" s="20"/>
      <c r="ADN39" s="20"/>
      <c r="ADO39" s="20"/>
      <c r="ADP39" s="20"/>
      <c r="ADQ39" s="20"/>
      <c r="ADR39" s="20"/>
      <c r="ADS39" s="20"/>
      <c r="ADT39" s="20"/>
      <c r="ADU39" s="20"/>
      <c r="ADV39" s="20"/>
      <c r="ADW39" s="20"/>
      <c r="ADX39" s="20"/>
      <c r="ADY39" s="20"/>
      <c r="ADZ39" s="20"/>
      <c r="AEA39" s="20"/>
      <c r="AEB39" s="20"/>
      <c r="AEC39" s="20"/>
      <c r="AED39" s="20"/>
      <c r="AEE39" s="20"/>
      <c r="AEF39" s="20"/>
      <c r="AEG39" s="20"/>
      <c r="AEH39" s="20"/>
      <c r="AEI39" s="20"/>
      <c r="AEJ39" s="20"/>
      <c r="AEK39" s="20"/>
      <c r="AEL39" s="20"/>
      <c r="AEM39" s="20"/>
      <c r="AEN39" s="20"/>
      <c r="AEO39" s="20"/>
      <c r="AEP39" s="20"/>
      <c r="AEQ39" s="20"/>
      <c r="AER39" s="20"/>
      <c r="AES39" s="20"/>
      <c r="AET39" s="20"/>
      <c r="AEU39" s="20"/>
      <c r="AEV39" s="20"/>
      <c r="AEW39" s="20"/>
      <c r="AEX39" s="20"/>
      <c r="AEY39" s="20"/>
      <c r="AEZ39" s="20"/>
      <c r="AFA39" s="20"/>
      <c r="AFB39" s="20"/>
      <c r="AFC39" s="20"/>
      <c r="AFD39" s="20"/>
      <c r="AFE39" s="20"/>
      <c r="AFF39" s="20"/>
      <c r="AFG39" s="20"/>
      <c r="AFH39" s="20"/>
      <c r="AFI39" s="20"/>
      <c r="AFJ39" s="20"/>
      <c r="AFK39" s="20"/>
      <c r="AFL39" s="20"/>
      <c r="AFM39" s="20"/>
      <c r="AFN39" s="20"/>
      <c r="AFO39" s="20"/>
      <c r="AFP39" s="20"/>
      <c r="AFQ39" s="20"/>
      <c r="AFR39" s="20"/>
      <c r="AFS39" s="20"/>
      <c r="AFT39" s="20"/>
      <c r="AFU39" s="20"/>
      <c r="AFV39" s="20"/>
      <c r="AFW39" s="20"/>
      <c r="AFX39" s="20"/>
      <c r="AFY39" s="20"/>
      <c r="AFZ39" s="20"/>
      <c r="AGA39" s="20"/>
      <c r="AGB39" s="20"/>
      <c r="AGC39" s="20"/>
      <c r="AGD39" s="20"/>
      <c r="AGE39" s="20"/>
      <c r="AGF39" s="20"/>
      <c r="AGG39" s="20"/>
      <c r="AGH39" s="20"/>
      <c r="AGI39" s="20"/>
      <c r="AGJ39" s="20"/>
      <c r="AGK39" s="20"/>
      <c r="AGL39" s="20"/>
      <c r="AGM39" s="20"/>
      <c r="AGN39" s="20"/>
      <c r="AGO39" s="20"/>
      <c r="AGP39" s="20"/>
      <c r="AGQ39" s="20"/>
      <c r="AGR39" s="20"/>
      <c r="AGS39" s="20"/>
      <c r="AGT39" s="20"/>
      <c r="AGU39" s="20"/>
      <c r="AGV39" s="20"/>
      <c r="AGW39" s="20"/>
      <c r="AGX39" s="20"/>
      <c r="AGY39" s="20"/>
      <c r="AGZ39" s="20"/>
      <c r="AHA39" s="20"/>
      <c r="AHB39" s="20"/>
      <c r="AHC39" s="20"/>
      <c r="AHD39" s="20"/>
      <c r="AHE39" s="20"/>
      <c r="AHF39" s="20"/>
      <c r="AHG39" s="20"/>
      <c r="AHH39" s="20"/>
      <c r="AHI39" s="20"/>
      <c r="AHJ39" s="20"/>
      <c r="AHK39" s="20"/>
      <c r="AHL39" s="20"/>
      <c r="AHM39" s="20"/>
      <c r="AHN39" s="20"/>
      <c r="AHO39" s="20"/>
      <c r="AHP39" s="20"/>
      <c r="AHQ39" s="20"/>
      <c r="AHR39" s="20"/>
      <c r="AHS39" s="20"/>
      <c r="AHT39" s="20"/>
      <c r="AHU39" s="20"/>
      <c r="AHV39" s="20"/>
      <c r="AHW39" s="20"/>
      <c r="AHX39" s="20"/>
      <c r="AHY39" s="20"/>
      <c r="AHZ39" s="20"/>
      <c r="AIA39" s="20"/>
      <c r="AIB39" s="20"/>
      <c r="AIC39" s="20"/>
      <c r="AID39" s="20"/>
      <c r="AIE39" s="20"/>
      <c r="AIF39" s="20"/>
      <c r="AIG39" s="20"/>
      <c r="AIH39" s="20"/>
      <c r="AII39" s="20"/>
      <c r="AIJ39" s="20"/>
      <c r="AIK39" s="20"/>
      <c r="AIL39" s="20"/>
      <c r="AIM39" s="20"/>
      <c r="AIN39" s="20"/>
      <c r="AIO39" s="20"/>
      <c r="AIP39" s="20"/>
      <c r="AIQ39" s="20"/>
      <c r="AIR39" s="20"/>
      <c r="AIS39" s="20"/>
      <c r="AIT39" s="20"/>
      <c r="AIU39" s="20"/>
      <c r="AIV39" s="20"/>
      <c r="AIW39" s="20"/>
      <c r="AIX39" s="20"/>
      <c r="AIY39" s="20"/>
      <c r="AIZ39" s="20"/>
      <c r="AJA39" s="20"/>
      <c r="AJB39" s="20"/>
      <c r="AJC39" s="20"/>
      <c r="AJD39" s="20"/>
      <c r="AJE39" s="20"/>
      <c r="AJF39" s="20"/>
      <c r="AJG39" s="20"/>
      <c r="AJH39" s="20"/>
      <c r="AJI39" s="20"/>
      <c r="AJJ39" s="20"/>
      <c r="AJK39" s="20"/>
      <c r="AJL39" s="20"/>
      <c r="AJM39" s="20"/>
      <c r="AJN39" s="20"/>
      <c r="AJO39" s="20"/>
      <c r="AJP39" s="20"/>
      <c r="AJQ39" s="20"/>
      <c r="AJR39" s="20"/>
      <c r="AJS39" s="20"/>
      <c r="AJT39" s="20"/>
      <c r="AJU39" s="20"/>
      <c r="AJV39" s="20"/>
      <c r="AJW39" s="20"/>
      <c r="AJX39" s="20"/>
      <c r="AJY39" s="20"/>
      <c r="AJZ39" s="20"/>
      <c r="AKA39" s="20"/>
      <c r="AKB39" s="20"/>
      <c r="AKC39" s="20"/>
      <c r="AKD39" s="20"/>
      <c r="AKE39" s="20"/>
      <c r="AKF39" s="20"/>
      <c r="AKG39" s="20"/>
      <c r="AKH39" s="20"/>
      <c r="AKI39" s="20"/>
      <c r="AKJ39" s="20"/>
      <c r="AKK39" s="20"/>
      <c r="AKL39" s="20"/>
      <c r="AKM39" s="20"/>
      <c r="AKN39" s="20"/>
      <c r="AKO39" s="20"/>
      <c r="AKP39" s="20"/>
      <c r="AKQ39" s="20"/>
      <c r="AKR39" s="20"/>
      <c r="AKS39" s="20"/>
      <c r="AKT39" s="20"/>
      <c r="AKU39" s="20"/>
      <c r="AKV39" s="20"/>
      <c r="AKW39" s="20"/>
      <c r="AKX39" s="20"/>
      <c r="AKY39" s="20"/>
      <c r="AKZ39" s="20"/>
      <c r="ALA39" s="20"/>
      <c r="ALB39" s="20"/>
      <c r="ALC39" s="20"/>
      <c r="ALD39" s="20"/>
      <c r="ALE39" s="20"/>
      <c r="ALF39" s="20"/>
      <c r="ALG39" s="20"/>
      <c r="ALH39" s="20"/>
      <c r="ALI39" s="20"/>
      <c r="ALJ39" s="20"/>
      <c r="ALK39" s="20"/>
      <c r="ALL39" s="20"/>
      <c r="ALM39" s="20"/>
      <c r="ALN39" s="20"/>
      <c r="ALO39" s="20"/>
      <c r="ALP39" s="20"/>
      <c r="ALQ39" s="20"/>
      <c r="ALR39" s="20"/>
      <c r="ALS39" s="20"/>
      <c r="ALT39" s="20"/>
      <c r="ALU39" s="20"/>
      <c r="ALV39" s="20"/>
      <c r="ALW39" s="20"/>
      <c r="ALX39" s="20"/>
      <c r="ALY39" s="20"/>
      <c r="ALZ39" s="20"/>
      <c r="AMA39" s="20"/>
      <c r="AMB39" s="20"/>
      <c r="AMC39" s="20"/>
      <c r="AMD39" s="20"/>
      <c r="AME39" s="20"/>
      <c r="AMF39" s="20"/>
      <c r="AMG39" s="20"/>
      <c r="AMH39" s="20"/>
      <c r="AMI39" s="20"/>
      <c r="AMJ39" s="20"/>
      <c r="AMK39" s="20"/>
    </row>
    <row r="40" spans="1:1025" s="23" customFormat="1" ht="15.75" customHeight="1">
      <c r="A40" s="88"/>
      <c r="B40" s="89"/>
      <c r="C40" s="89"/>
      <c r="D40" s="89"/>
      <c r="E40" s="89"/>
      <c r="F40" s="89"/>
      <c r="G40" s="89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E40" s="20"/>
      <c r="KF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  <c r="LT40" s="20"/>
      <c r="LU40" s="20"/>
      <c r="LV40" s="20"/>
      <c r="LW40" s="20"/>
      <c r="LX40" s="20"/>
      <c r="LY40" s="20"/>
      <c r="LZ40" s="20"/>
      <c r="MA40" s="20"/>
      <c r="MB40" s="20"/>
      <c r="MC40" s="20"/>
      <c r="MD40" s="20"/>
      <c r="ME40" s="20"/>
      <c r="MF40" s="20"/>
      <c r="MG40" s="20"/>
      <c r="MH40" s="20"/>
      <c r="MI40" s="20"/>
      <c r="MJ40" s="20"/>
      <c r="MK40" s="20"/>
      <c r="ML40" s="20"/>
      <c r="MM40" s="20"/>
      <c r="MN40" s="20"/>
      <c r="MO40" s="20"/>
      <c r="MP40" s="20"/>
      <c r="MQ40" s="20"/>
      <c r="MR40" s="20"/>
      <c r="MS40" s="20"/>
      <c r="MT40" s="20"/>
      <c r="MU40" s="20"/>
      <c r="MV40" s="20"/>
      <c r="MW40" s="20"/>
      <c r="MX40" s="20"/>
      <c r="MY40" s="20"/>
      <c r="MZ40" s="20"/>
      <c r="NA40" s="20"/>
      <c r="NB40" s="20"/>
      <c r="NC40" s="20"/>
      <c r="ND40" s="20"/>
      <c r="NE40" s="20"/>
      <c r="NF40" s="20"/>
      <c r="NG40" s="20"/>
      <c r="NH40" s="20"/>
      <c r="NI40" s="20"/>
      <c r="NJ40" s="20"/>
      <c r="NK40" s="20"/>
      <c r="NL40" s="20"/>
      <c r="NM40" s="20"/>
      <c r="NN40" s="20"/>
      <c r="NO40" s="20"/>
      <c r="NP40" s="20"/>
      <c r="NQ40" s="20"/>
      <c r="NR40" s="20"/>
      <c r="NS40" s="20"/>
      <c r="NT40" s="20"/>
      <c r="NU40" s="20"/>
      <c r="NV40" s="20"/>
      <c r="NW40" s="20"/>
      <c r="NX40" s="20"/>
      <c r="NY40" s="20"/>
      <c r="NZ40" s="20"/>
      <c r="OA40" s="20"/>
      <c r="OB40" s="20"/>
      <c r="OC40" s="20"/>
      <c r="OD40" s="20"/>
      <c r="OE40" s="20"/>
      <c r="OF40" s="20"/>
      <c r="OG40" s="20"/>
      <c r="OH40" s="20"/>
      <c r="OI40" s="20"/>
      <c r="OJ40" s="20"/>
      <c r="OK40" s="20"/>
      <c r="OL40" s="20"/>
      <c r="OM40" s="20"/>
      <c r="ON40" s="20"/>
      <c r="OO40" s="20"/>
      <c r="OP40" s="20"/>
      <c r="OQ40" s="20"/>
      <c r="OR40" s="20"/>
      <c r="OS40" s="20"/>
      <c r="OT40" s="20"/>
      <c r="OU40" s="20"/>
      <c r="OV40" s="20"/>
      <c r="OW40" s="20"/>
      <c r="OX40" s="20"/>
      <c r="OY40" s="20"/>
      <c r="OZ40" s="20"/>
      <c r="PA40" s="20"/>
      <c r="PB40" s="20"/>
      <c r="PC40" s="20"/>
      <c r="PD40" s="20"/>
      <c r="PE40" s="20"/>
      <c r="PF40" s="20"/>
      <c r="PG40" s="20"/>
      <c r="PH40" s="20"/>
      <c r="PI40" s="20"/>
      <c r="PJ40" s="20"/>
      <c r="PK40" s="20"/>
      <c r="PL40" s="20"/>
      <c r="PM40" s="20"/>
      <c r="PN40" s="20"/>
      <c r="PO40" s="20"/>
      <c r="PP40" s="20"/>
      <c r="PQ40" s="20"/>
      <c r="PR40" s="20"/>
      <c r="PS40" s="20"/>
      <c r="PT40" s="20"/>
      <c r="PU40" s="20"/>
      <c r="PV40" s="20"/>
      <c r="PW40" s="20"/>
      <c r="PX40" s="20"/>
      <c r="PY40" s="20"/>
      <c r="PZ40" s="20"/>
      <c r="QA40" s="20"/>
      <c r="QB40" s="20"/>
      <c r="QC40" s="20"/>
      <c r="QD40" s="20"/>
      <c r="QE40" s="20"/>
      <c r="QF40" s="20"/>
      <c r="QG40" s="20"/>
      <c r="QH40" s="20"/>
      <c r="QI40" s="20"/>
      <c r="QJ40" s="20"/>
      <c r="QK40" s="20"/>
      <c r="QL40" s="20"/>
      <c r="QM40" s="20"/>
      <c r="QN40" s="20"/>
      <c r="QO40" s="20"/>
      <c r="QP40" s="20"/>
      <c r="QQ40" s="20"/>
      <c r="QR40" s="20"/>
      <c r="QS40" s="20"/>
      <c r="QT40" s="20"/>
      <c r="QU40" s="20"/>
      <c r="QV40" s="20"/>
      <c r="QW40" s="20"/>
      <c r="QX40" s="20"/>
      <c r="QY40" s="20"/>
      <c r="QZ40" s="20"/>
      <c r="RA40" s="20"/>
      <c r="RB40" s="20"/>
      <c r="RC40" s="20"/>
      <c r="RD40" s="20"/>
      <c r="RE40" s="20"/>
      <c r="RF40" s="20"/>
      <c r="RG40" s="20"/>
      <c r="RH40" s="20"/>
      <c r="RI40" s="20"/>
      <c r="RJ40" s="20"/>
      <c r="RK40" s="20"/>
      <c r="RL40" s="20"/>
      <c r="RM40" s="20"/>
      <c r="RN40" s="20"/>
      <c r="RO40" s="20"/>
      <c r="RP40" s="20"/>
      <c r="RQ40" s="20"/>
      <c r="RR40" s="20"/>
      <c r="RS40" s="20"/>
      <c r="RT40" s="20"/>
      <c r="RU40" s="20"/>
      <c r="RV40" s="20"/>
      <c r="RW40" s="20"/>
      <c r="RX40" s="20"/>
      <c r="RY40" s="20"/>
      <c r="RZ40" s="20"/>
      <c r="SA40" s="20"/>
      <c r="SB40" s="20"/>
      <c r="SC40" s="20"/>
      <c r="SD40" s="20"/>
      <c r="SE40" s="20"/>
      <c r="SF40" s="20"/>
      <c r="SG40" s="20"/>
      <c r="SH40" s="20"/>
      <c r="SI40" s="20"/>
      <c r="SJ40" s="20"/>
      <c r="SK40" s="20"/>
      <c r="SL40" s="20"/>
      <c r="SM40" s="20"/>
      <c r="SN40" s="20"/>
      <c r="SO40" s="20"/>
      <c r="SP40" s="20"/>
      <c r="SQ40" s="20"/>
      <c r="SR40" s="20"/>
      <c r="SS40" s="20"/>
      <c r="ST40" s="20"/>
      <c r="SU40" s="20"/>
      <c r="SV40" s="20"/>
      <c r="SW40" s="20"/>
      <c r="SX40" s="20"/>
      <c r="SY40" s="20"/>
      <c r="SZ40" s="20"/>
      <c r="TA40" s="20"/>
      <c r="TB40" s="20"/>
      <c r="TC40" s="20"/>
      <c r="TD40" s="20"/>
      <c r="TE40" s="20"/>
      <c r="TF40" s="20"/>
      <c r="TG40" s="20"/>
      <c r="TH40" s="20"/>
      <c r="TI40" s="20"/>
      <c r="TJ40" s="20"/>
      <c r="TK40" s="20"/>
      <c r="TL40" s="20"/>
      <c r="TM40" s="20"/>
      <c r="TN40" s="20"/>
      <c r="TO40" s="20"/>
      <c r="TP40" s="20"/>
      <c r="TQ40" s="20"/>
      <c r="TR40" s="20"/>
      <c r="TS40" s="20"/>
      <c r="TT40" s="20"/>
      <c r="TU40" s="20"/>
      <c r="TV40" s="20"/>
      <c r="TW40" s="20"/>
      <c r="TX40" s="20"/>
      <c r="TY40" s="20"/>
      <c r="TZ40" s="20"/>
      <c r="UA40" s="20"/>
      <c r="UB40" s="20"/>
      <c r="UC40" s="20"/>
      <c r="UD40" s="20"/>
      <c r="UE40" s="20"/>
      <c r="UF40" s="20"/>
      <c r="UG40" s="20"/>
      <c r="UH40" s="20"/>
      <c r="UI40" s="20"/>
      <c r="UJ40" s="20"/>
      <c r="UK40" s="20"/>
      <c r="UL40" s="20"/>
      <c r="UM40" s="20"/>
      <c r="UN40" s="20"/>
      <c r="UO40" s="20"/>
      <c r="UP40" s="20"/>
      <c r="UQ40" s="20"/>
      <c r="UR40" s="20"/>
      <c r="US40" s="20"/>
      <c r="UT40" s="20"/>
      <c r="UU40" s="20"/>
      <c r="UV40" s="20"/>
      <c r="UW40" s="20"/>
      <c r="UX40" s="20"/>
      <c r="UY40" s="20"/>
      <c r="UZ40" s="20"/>
      <c r="VA40" s="20"/>
      <c r="VB40" s="20"/>
      <c r="VC40" s="20"/>
      <c r="VD40" s="20"/>
      <c r="VE40" s="20"/>
      <c r="VF40" s="20"/>
      <c r="VG40" s="20"/>
      <c r="VH40" s="20"/>
      <c r="VI40" s="20"/>
      <c r="VJ40" s="20"/>
      <c r="VK40" s="20"/>
      <c r="VL40" s="20"/>
      <c r="VM40" s="20"/>
      <c r="VN40" s="20"/>
      <c r="VO40" s="20"/>
      <c r="VP40" s="20"/>
      <c r="VQ40" s="20"/>
      <c r="VR40" s="20"/>
      <c r="VS40" s="20"/>
      <c r="VT40" s="20"/>
      <c r="VU40" s="20"/>
      <c r="VV40" s="20"/>
      <c r="VW40" s="20"/>
      <c r="VX40" s="20"/>
      <c r="VY40" s="20"/>
      <c r="VZ40" s="20"/>
      <c r="WA40" s="20"/>
      <c r="WB40" s="20"/>
      <c r="WC40" s="20"/>
      <c r="WD40" s="20"/>
      <c r="WE40" s="20"/>
      <c r="WF40" s="20"/>
      <c r="WG40" s="20"/>
      <c r="WH40" s="20"/>
      <c r="WI40" s="20"/>
      <c r="WJ40" s="20"/>
      <c r="WK40" s="20"/>
      <c r="WL40" s="20"/>
      <c r="WM40" s="20"/>
      <c r="WN40" s="20"/>
      <c r="WO40" s="20"/>
      <c r="WP40" s="20"/>
      <c r="WQ40" s="20"/>
      <c r="WR40" s="20"/>
      <c r="WS40" s="20"/>
      <c r="WT40" s="20"/>
      <c r="WU40" s="20"/>
      <c r="WV40" s="20"/>
      <c r="WW40" s="20"/>
      <c r="WX40" s="20"/>
      <c r="WY40" s="20"/>
      <c r="WZ40" s="20"/>
      <c r="XA40" s="20"/>
      <c r="XB40" s="20"/>
      <c r="XC40" s="20"/>
      <c r="XD40" s="20"/>
      <c r="XE40" s="20"/>
      <c r="XF40" s="20"/>
      <c r="XG40" s="20"/>
      <c r="XH40" s="20"/>
      <c r="XI40" s="20"/>
      <c r="XJ40" s="20"/>
      <c r="XK40" s="20"/>
      <c r="XL40" s="20"/>
      <c r="XM40" s="20"/>
      <c r="XN40" s="20"/>
      <c r="XO40" s="20"/>
      <c r="XP40" s="20"/>
      <c r="XQ40" s="20"/>
      <c r="XR40" s="20"/>
      <c r="XS40" s="20"/>
      <c r="XT40" s="20"/>
      <c r="XU40" s="20"/>
      <c r="XV40" s="20"/>
      <c r="XW40" s="20"/>
      <c r="XX40" s="20"/>
      <c r="XY40" s="20"/>
      <c r="XZ40" s="20"/>
      <c r="YA40" s="20"/>
      <c r="YB40" s="20"/>
      <c r="YC40" s="20"/>
      <c r="YD40" s="20"/>
      <c r="YE40" s="20"/>
      <c r="YF40" s="20"/>
      <c r="YG40" s="20"/>
      <c r="YH40" s="20"/>
      <c r="YI40" s="20"/>
      <c r="YJ40" s="20"/>
      <c r="YK40" s="20"/>
      <c r="YL40" s="20"/>
      <c r="YM40" s="20"/>
      <c r="YN40" s="20"/>
      <c r="YO40" s="20"/>
      <c r="YP40" s="20"/>
      <c r="YQ40" s="20"/>
      <c r="YR40" s="20"/>
      <c r="YS40" s="20"/>
      <c r="YT40" s="20"/>
      <c r="YU40" s="20"/>
      <c r="YV40" s="20"/>
      <c r="YW40" s="20"/>
      <c r="YX40" s="20"/>
      <c r="YY40" s="20"/>
      <c r="YZ40" s="20"/>
      <c r="ZA40" s="20"/>
      <c r="ZB40" s="20"/>
      <c r="ZC40" s="20"/>
      <c r="ZD40" s="20"/>
      <c r="ZE40" s="20"/>
      <c r="ZF40" s="20"/>
      <c r="ZG40" s="20"/>
      <c r="ZH40" s="20"/>
      <c r="ZI40" s="20"/>
      <c r="ZJ40" s="20"/>
      <c r="ZK40" s="20"/>
      <c r="ZL40" s="20"/>
      <c r="ZM40" s="20"/>
      <c r="ZN40" s="20"/>
      <c r="ZO40" s="20"/>
      <c r="ZP40" s="20"/>
      <c r="ZQ40" s="20"/>
      <c r="ZR40" s="20"/>
      <c r="ZS40" s="20"/>
      <c r="ZT40" s="20"/>
      <c r="ZU40" s="20"/>
      <c r="ZV40" s="20"/>
      <c r="ZW40" s="20"/>
      <c r="ZX40" s="20"/>
      <c r="ZY40" s="20"/>
      <c r="ZZ40" s="20"/>
      <c r="AAA40" s="20"/>
      <c r="AAB40" s="20"/>
      <c r="AAC40" s="20"/>
      <c r="AAD40" s="20"/>
      <c r="AAE40" s="20"/>
      <c r="AAF40" s="20"/>
      <c r="AAG40" s="20"/>
      <c r="AAH40" s="20"/>
      <c r="AAI40" s="20"/>
      <c r="AAJ40" s="20"/>
      <c r="AAK40" s="20"/>
      <c r="AAL40" s="20"/>
      <c r="AAM40" s="20"/>
      <c r="AAN40" s="20"/>
      <c r="AAO40" s="20"/>
      <c r="AAP40" s="20"/>
      <c r="AAQ40" s="20"/>
      <c r="AAR40" s="20"/>
      <c r="AAS40" s="20"/>
      <c r="AAT40" s="20"/>
      <c r="AAU40" s="20"/>
      <c r="AAV40" s="20"/>
      <c r="AAW40" s="20"/>
      <c r="AAX40" s="20"/>
      <c r="AAY40" s="20"/>
      <c r="AAZ40" s="20"/>
      <c r="ABA40" s="20"/>
      <c r="ABB40" s="20"/>
      <c r="ABC40" s="20"/>
      <c r="ABD40" s="20"/>
      <c r="ABE40" s="20"/>
      <c r="ABF40" s="20"/>
      <c r="ABG40" s="20"/>
      <c r="ABH40" s="20"/>
      <c r="ABI40" s="20"/>
      <c r="ABJ40" s="20"/>
      <c r="ABK40" s="20"/>
      <c r="ABL40" s="20"/>
      <c r="ABM40" s="20"/>
      <c r="ABN40" s="20"/>
      <c r="ABO40" s="20"/>
      <c r="ABP40" s="20"/>
      <c r="ABQ40" s="20"/>
      <c r="ABR40" s="20"/>
      <c r="ABS40" s="20"/>
      <c r="ABT40" s="20"/>
      <c r="ABU40" s="20"/>
      <c r="ABV40" s="20"/>
      <c r="ABW40" s="20"/>
      <c r="ABX40" s="20"/>
      <c r="ABY40" s="20"/>
      <c r="ABZ40" s="20"/>
      <c r="ACA40" s="20"/>
      <c r="ACB40" s="20"/>
      <c r="ACC40" s="20"/>
      <c r="ACD40" s="20"/>
      <c r="ACE40" s="20"/>
      <c r="ACF40" s="20"/>
      <c r="ACG40" s="20"/>
      <c r="ACH40" s="20"/>
      <c r="ACI40" s="20"/>
      <c r="ACJ40" s="20"/>
      <c r="ACK40" s="20"/>
      <c r="ACL40" s="20"/>
      <c r="ACM40" s="20"/>
      <c r="ACN40" s="20"/>
      <c r="ACO40" s="20"/>
      <c r="ACP40" s="20"/>
      <c r="ACQ40" s="20"/>
      <c r="ACR40" s="20"/>
      <c r="ACS40" s="20"/>
      <c r="ACT40" s="20"/>
      <c r="ACU40" s="20"/>
      <c r="ACV40" s="20"/>
      <c r="ACW40" s="20"/>
      <c r="ACX40" s="20"/>
      <c r="ACY40" s="20"/>
      <c r="ACZ40" s="20"/>
      <c r="ADA40" s="20"/>
      <c r="ADB40" s="20"/>
      <c r="ADC40" s="20"/>
      <c r="ADD40" s="20"/>
      <c r="ADE40" s="20"/>
      <c r="ADF40" s="20"/>
      <c r="ADG40" s="20"/>
      <c r="ADH40" s="20"/>
      <c r="ADI40" s="20"/>
      <c r="ADJ40" s="20"/>
      <c r="ADK40" s="20"/>
      <c r="ADL40" s="20"/>
      <c r="ADM40" s="20"/>
      <c r="ADN40" s="20"/>
      <c r="ADO40" s="20"/>
      <c r="ADP40" s="20"/>
      <c r="ADQ40" s="20"/>
      <c r="ADR40" s="20"/>
      <c r="ADS40" s="20"/>
      <c r="ADT40" s="20"/>
      <c r="ADU40" s="20"/>
      <c r="ADV40" s="20"/>
      <c r="ADW40" s="20"/>
      <c r="ADX40" s="20"/>
      <c r="ADY40" s="20"/>
      <c r="ADZ40" s="20"/>
      <c r="AEA40" s="20"/>
      <c r="AEB40" s="20"/>
      <c r="AEC40" s="20"/>
      <c r="AED40" s="20"/>
      <c r="AEE40" s="20"/>
      <c r="AEF40" s="20"/>
      <c r="AEG40" s="20"/>
      <c r="AEH40" s="20"/>
      <c r="AEI40" s="20"/>
      <c r="AEJ40" s="20"/>
      <c r="AEK40" s="20"/>
      <c r="AEL40" s="20"/>
      <c r="AEM40" s="20"/>
      <c r="AEN40" s="20"/>
      <c r="AEO40" s="20"/>
      <c r="AEP40" s="20"/>
      <c r="AEQ40" s="20"/>
      <c r="AER40" s="20"/>
      <c r="AES40" s="20"/>
      <c r="AET40" s="20"/>
      <c r="AEU40" s="20"/>
      <c r="AEV40" s="20"/>
      <c r="AEW40" s="20"/>
      <c r="AEX40" s="20"/>
      <c r="AEY40" s="20"/>
      <c r="AEZ40" s="20"/>
      <c r="AFA40" s="20"/>
      <c r="AFB40" s="20"/>
      <c r="AFC40" s="20"/>
      <c r="AFD40" s="20"/>
      <c r="AFE40" s="20"/>
      <c r="AFF40" s="20"/>
      <c r="AFG40" s="20"/>
      <c r="AFH40" s="20"/>
      <c r="AFI40" s="20"/>
      <c r="AFJ40" s="20"/>
      <c r="AFK40" s="20"/>
      <c r="AFL40" s="20"/>
      <c r="AFM40" s="20"/>
      <c r="AFN40" s="20"/>
      <c r="AFO40" s="20"/>
      <c r="AFP40" s="20"/>
      <c r="AFQ40" s="20"/>
      <c r="AFR40" s="20"/>
      <c r="AFS40" s="20"/>
      <c r="AFT40" s="20"/>
      <c r="AFU40" s="20"/>
      <c r="AFV40" s="20"/>
      <c r="AFW40" s="20"/>
      <c r="AFX40" s="20"/>
      <c r="AFY40" s="20"/>
      <c r="AFZ40" s="20"/>
      <c r="AGA40" s="20"/>
      <c r="AGB40" s="20"/>
      <c r="AGC40" s="20"/>
      <c r="AGD40" s="20"/>
      <c r="AGE40" s="20"/>
      <c r="AGF40" s="20"/>
      <c r="AGG40" s="20"/>
      <c r="AGH40" s="20"/>
      <c r="AGI40" s="20"/>
      <c r="AGJ40" s="20"/>
      <c r="AGK40" s="20"/>
      <c r="AGL40" s="20"/>
      <c r="AGM40" s="20"/>
      <c r="AGN40" s="20"/>
      <c r="AGO40" s="20"/>
      <c r="AGP40" s="20"/>
      <c r="AGQ40" s="20"/>
      <c r="AGR40" s="20"/>
      <c r="AGS40" s="20"/>
      <c r="AGT40" s="20"/>
      <c r="AGU40" s="20"/>
      <c r="AGV40" s="20"/>
      <c r="AGW40" s="20"/>
      <c r="AGX40" s="20"/>
      <c r="AGY40" s="20"/>
      <c r="AGZ40" s="20"/>
      <c r="AHA40" s="20"/>
      <c r="AHB40" s="20"/>
      <c r="AHC40" s="20"/>
      <c r="AHD40" s="20"/>
      <c r="AHE40" s="20"/>
      <c r="AHF40" s="20"/>
      <c r="AHG40" s="20"/>
      <c r="AHH40" s="20"/>
      <c r="AHI40" s="20"/>
      <c r="AHJ40" s="20"/>
      <c r="AHK40" s="20"/>
      <c r="AHL40" s="20"/>
      <c r="AHM40" s="20"/>
      <c r="AHN40" s="20"/>
      <c r="AHO40" s="20"/>
      <c r="AHP40" s="20"/>
      <c r="AHQ40" s="20"/>
      <c r="AHR40" s="20"/>
      <c r="AHS40" s="20"/>
      <c r="AHT40" s="20"/>
      <c r="AHU40" s="20"/>
      <c r="AHV40" s="20"/>
      <c r="AHW40" s="20"/>
      <c r="AHX40" s="20"/>
      <c r="AHY40" s="20"/>
      <c r="AHZ40" s="20"/>
      <c r="AIA40" s="20"/>
      <c r="AIB40" s="20"/>
      <c r="AIC40" s="20"/>
      <c r="AID40" s="20"/>
      <c r="AIE40" s="20"/>
      <c r="AIF40" s="20"/>
      <c r="AIG40" s="20"/>
      <c r="AIH40" s="20"/>
      <c r="AII40" s="20"/>
      <c r="AIJ40" s="20"/>
      <c r="AIK40" s="20"/>
      <c r="AIL40" s="20"/>
      <c r="AIM40" s="20"/>
      <c r="AIN40" s="20"/>
      <c r="AIO40" s="20"/>
      <c r="AIP40" s="20"/>
      <c r="AIQ40" s="20"/>
      <c r="AIR40" s="20"/>
      <c r="AIS40" s="20"/>
      <c r="AIT40" s="20"/>
      <c r="AIU40" s="20"/>
      <c r="AIV40" s="20"/>
      <c r="AIW40" s="20"/>
      <c r="AIX40" s="20"/>
      <c r="AIY40" s="20"/>
      <c r="AIZ40" s="20"/>
      <c r="AJA40" s="20"/>
      <c r="AJB40" s="20"/>
      <c r="AJC40" s="20"/>
      <c r="AJD40" s="20"/>
      <c r="AJE40" s="20"/>
      <c r="AJF40" s="20"/>
      <c r="AJG40" s="20"/>
      <c r="AJH40" s="20"/>
      <c r="AJI40" s="20"/>
      <c r="AJJ40" s="20"/>
      <c r="AJK40" s="20"/>
      <c r="AJL40" s="20"/>
      <c r="AJM40" s="20"/>
      <c r="AJN40" s="20"/>
      <c r="AJO40" s="20"/>
      <c r="AJP40" s="20"/>
      <c r="AJQ40" s="20"/>
      <c r="AJR40" s="20"/>
      <c r="AJS40" s="20"/>
      <c r="AJT40" s="20"/>
      <c r="AJU40" s="20"/>
      <c r="AJV40" s="20"/>
      <c r="AJW40" s="20"/>
      <c r="AJX40" s="20"/>
      <c r="AJY40" s="20"/>
      <c r="AJZ40" s="20"/>
      <c r="AKA40" s="20"/>
      <c r="AKB40" s="20"/>
      <c r="AKC40" s="20"/>
      <c r="AKD40" s="20"/>
      <c r="AKE40" s="20"/>
      <c r="AKF40" s="20"/>
      <c r="AKG40" s="20"/>
      <c r="AKH40" s="20"/>
      <c r="AKI40" s="20"/>
      <c r="AKJ40" s="20"/>
      <c r="AKK40" s="20"/>
      <c r="AKL40" s="20"/>
      <c r="AKM40" s="20"/>
      <c r="AKN40" s="20"/>
      <c r="AKO40" s="20"/>
      <c r="AKP40" s="20"/>
      <c r="AKQ40" s="20"/>
      <c r="AKR40" s="20"/>
      <c r="AKS40" s="20"/>
      <c r="AKT40" s="20"/>
      <c r="AKU40" s="20"/>
      <c r="AKV40" s="20"/>
      <c r="AKW40" s="20"/>
      <c r="AKX40" s="20"/>
      <c r="AKY40" s="20"/>
      <c r="AKZ40" s="20"/>
      <c r="ALA40" s="20"/>
      <c r="ALB40" s="20"/>
      <c r="ALC40" s="20"/>
      <c r="ALD40" s="20"/>
      <c r="ALE40" s="20"/>
      <c r="ALF40" s="20"/>
      <c r="ALG40" s="20"/>
      <c r="ALH40" s="20"/>
      <c r="ALI40" s="20"/>
      <c r="ALJ40" s="20"/>
      <c r="ALK40" s="20"/>
      <c r="ALL40" s="20"/>
      <c r="ALM40" s="20"/>
      <c r="ALN40" s="20"/>
      <c r="ALO40" s="20"/>
      <c r="ALP40" s="20"/>
      <c r="ALQ40" s="20"/>
      <c r="ALR40" s="20"/>
      <c r="ALS40" s="20"/>
      <c r="ALT40" s="20"/>
      <c r="ALU40" s="20"/>
      <c r="ALV40" s="20"/>
      <c r="ALW40" s="20"/>
      <c r="ALX40" s="20"/>
      <c r="ALY40" s="20"/>
      <c r="ALZ40" s="20"/>
      <c r="AMA40" s="20"/>
      <c r="AMB40" s="20"/>
      <c r="AMC40" s="20"/>
      <c r="AMD40" s="20"/>
      <c r="AME40" s="20"/>
      <c r="AMF40" s="20"/>
      <c r="AMG40" s="20"/>
      <c r="AMH40" s="20"/>
      <c r="AMI40" s="20"/>
      <c r="AMJ40" s="20"/>
      <c r="AMK40" s="20"/>
    </row>
    <row r="41" spans="1:1025" s="23" customFormat="1">
      <c r="A41" s="71"/>
      <c r="B41" s="71"/>
      <c r="C41" s="71"/>
      <c r="D41" s="21"/>
      <c r="E41" s="21"/>
      <c r="F41" s="21"/>
      <c r="G41" s="22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  <c r="IX41" s="20"/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/>
      <c r="JN41" s="20"/>
      <c r="JO41" s="20"/>
      <c r="JP41" s="20"/>
      <c r="JQ41" s="20"/>
      <c r="JR41" s="20"/>
      <c r="JS41" s="20"/>
      <c r="JT41" s="20"/>
      <c r="JU41" s="20"/>
      <c r="JV41" s="20"/>
      <c r="JW41" s="20"/>
      <c r="JX41" s="20"/>
      <c r="JY41" s="20"/>
      <c r="JZ41" s="20"/>
      <c r="KA41" s="20"/>
      <c r="KB41" s="20"/>
      <c r="KC41" s="20"/>
      <c r="KD41" s="20"/>
      <c r="KE41" s="20"/>
      <c r="KF41" s="20"/>
      <c r="KG41" s="20"/>
      <c r="KH41" s="20"/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  <c r="LT41" s="20"/>
      <c r="LU41" s="20"/>
      <c r="LV41" s="20"/>
      <c r="LW41" s="20"/>
      <c r="LX41" s="20"/>
      <c r="LY41" s="20"/>
      <c r="LZ41" s="20"/>
      <c r="MA41" s="20"/>
      <c r="MB41" s="20"/>
      <c r="MC41" s="20"/>
      <c r="MD41" s="20"/>
      <c r="ME41" s="20"/>
      <c r="MF41" s="20"/>
      <c r="MG41" s="20"/>
      <c r="MH41" s="20"/>
      <c r="MI41" s="20"/>
      <c r="MJ41" s="20"/>
      <c r="MK41" s="20"/>
      <c r="ML41" s="20"/>
      <c r="MM41" s="20"/>
      <c r="MN41" s="20"/>
      <c r="MO41" s="20"/>
      <c r="MP41" s="20"/>
      <c r="MQ41" s="20"/>
      <c r="MR41" s="20"/>
      <c r="MS41" s="20"/>
      <c r="MT41" s="20"/>
      <c r="MU41" s="20"/>
      <c r="MV41" s="20"/>
      <c r="MW41" s="20"/>
      <c r="MX41" s="20"/>
      <c r="MY41" s="20"/>
      <c r="MZ41" s="20"/>
      <c r="NA41" s="20"/>
      <c r="NB41" s="20"/>
      <c r="NC41" s="20"/>
      <c r="ND41" s="20"/>
      <c r="NE41" s="20"/>
      <c r="NF41" s="20"/>
      <c r="NG41" s="20"/>
      <c r="NH41" s="20"/>
      <c r="NI41" s="20"/>
      <c r="NJ41" s="20"/>
      <c r="NK41" s="20"/>
      <c r="NL41" s="20"/>
      <c r="NM41" s="20"/>
      <c r="NN41" s="20"/>
      <c r="NO41" s="20"/>
      <c r="NP41" s="20"/>
      <c r="NQ41" s="20"/>
      <c r="NR41" s="20"/>
      <c r="NS41" s="20"/>
      <c r="NT41" s="20"/>
      <c r="NU41" s="20"/>
      <c r="NV41" s="20"/>
      <c r="NW41" s="20"/>
      <c r="NX41" s="20"/>
      <c r="NY41" s="20"/>
      <c r="NZ41" s="20"/>
      <c r="OA41" s="20"/>
      <c r="OB41" s="20"/>
      <c r="OC41" s="20"/>
      <c r="OD41" s="20"/>
      <c r="OE41" s="20"/>
      <c r="OF41" s="20"/>
      <c r="OG41" s="20"/>
      <c r="OH41" s="20"/>
      <c r="OI41" s="20"/>
      <c r="OJ41" s="20"/>
      <c r="OK41" s="20"/>
      <c r="OL41" s="20"/>
      <c r="OM41" s="20"/>
      <c r="ON41" s="20"/>
      <c r="OO41" s="20"/>
      <c r="OP41" s="20"/>
      <c r="OQ41" s="20"/>
      <c r="OR41" s="20"/>
      <c r="OS41" s="20"/>
      <c r="OT41" s="20"/>
      <c r="OU41" s="20"/>
      <c r="OV41" s="20"/>
      <c r="OW41" s="20"/>
      <c r="OX41" s="20"/>
      <c r="OY41" s="20"/>
      <c r="OZ41" s="20"/>
      <c r="PA41" s="20"/>
      <c r="PB41" s="20"/>
      <c r="PC41" s="20"/>
      <c r="PD41" s="20"/>
      <c r="PE41" s="20"/>
      <c r="PF41" s="20"/>
      <c r="PG41" s="20"/>
      <c r="PH41" s="20"/>
      <c r="PI41" s="20"/>
      <c r="PJ41" s="20"/>
      <c r="PK41" s="20"/>
      <c r="PL41" s="20"/>
      <c r="PM41" s="20"/>
      <c r="PN41" s="20"/>
      <c r="PO41" s="20"/>
      <c r="PP41" s="20"/>
      <c r="PQ41" s="20"/>
      <c r="PR41" s="20"/>
      <c r="PS41" s="20"/>
      <c r="PT41" s="20"/>
      <c r="PU41" s="20"/>
      <c r="PV41" s="20"/>
      <c r="PW41" s="20"/>
      <c r="PX41" s="20"/>
      <c r="PY41" s="20"/>
      <c r="PZ41" s="20"/>
      <c r="QA41" s="20"/>
      <c r="QB41" s="20"/>
      <c r="QC41" s="20"/>
      <c r="QD41" s="20"/>
      <c r="QE41" s="20"/>
      <c r="QF41" s="20"/>
      <c r="QG41" s="20"/>
      <c r="QH41" s="20"/>
      <c r="QI41" s="20"/>
      <c r="QJ41" s="20"/>
      <c r="QK41" s="20"/>
      <c r="QL41" s="20"/>
      <c r="QM41" s="20"/>
      <c r="QN41" s="20"/>
      <c r="QO41" s="20"/>
      <c r="QP41" s="20"/>
      <c r="QQ41" s="20"/>
      <c r="QR41" s="20"/>
      <c r="QS41" s="20"/>
      <c r="QT41" s="20"/>
      <c r="QU41" s="20"/>
      <c r="QV41" s="20"/>
      <c r="QW41" s="20"/>
      <c r="QX41" s="20"/>
      <c r="QY41" s="20"/>
      <c r="QZ41" s="20"/>
      <c r="RA41" s="20"/>
      <c r="RB41" s="20"/>
      <c r="RC41" s="20"/>
      <c r="RD41" s="20"/>
      <c r="RE41" s="20"/>
      <c r="RF41" s="20"/>
      <c r="RG41" s="20"/>
      <c r="RH41" s="20"/>
      <c r="RI41" s="20"/>
      <c r="RJ41" s="20"/>
      <c r="RK41" s="20"/>
      <c r="RL41" s="20"/>
      <c r="RM41" s="20"/>
      <c r="RN41" s="20"/>
      <c r="RO41" s="20"/>
      <c r="RP41" s="20"/>
      <c r="RQ41" s="20"/>
      <c r="RR41" s="20"/>
      <c r="RS41" s="20"/>
      <c r="RT41" s="20"/>
      <c r="RU41" s="20"/>
      <c r="RV41" s="20"/>
      <c r="RW41" s="20"/>
      <c r="RX41" s="20"/>
      <c r="RY41" s="20"/>
      <c r="RZ41" s="20"/>
      <c r="SA41" s="20"/>
      <c r="SB41" s="20"/>
      <c r="SC41" s="20"/>
      <c r="SD41" s="20"/>
      <c r="SE41" s="20"/>
      <c r="SF41" s="20"/>
      <c r="SG41" s="20"/>
      <c r="SH41" s="20"/>
      <c r="SI41" s="20"/>
      <c r="SJ41" s="20"/>
      <c r="SK41" s="20"/>
      <c r="SL41" s="20"/>
      <c r="SM41" s="20"/>
      <c r="SN41" s="20"/>
      <c r="SO41" s="20"/>
      <c r="SP41" s="20"/>
      <c r="SQ41" s="20"/>
      <c r="SR41" s="20"/>
      <c r="SS41" s="20"/>
      <c r="ST41" s="20"/>
      <c r="SU41" s="20"/>
      <c r="SV41" s="20"/>
      <c r="SW41" s="20"/>
      <c r="SX41" s="20"/>
      <c r="SY41" s="20"/>
      <c r="SZ41" s="20"/>
      <c r="TA41" s="20"/>
      <c r="TB41" s="20"/>
      <c r="TC41" s="20"/>
      <c r="TD41" s="20"/>
      <c r="TE41" s="20"/>
      <c r="TF41" s="20"/>
      <c r="TG41" s="20"/>
      <c r="TH41" s="20"/>
      <c r="TI41" s="20"/>
      <c r="TJ41" s="20"/>
      <c r="TK41" s="20"/>
      <c r="TL41" s="20"/>
      <c r="TM41" s="20"/>
      <c r="TN41" s="20"/>
      <c r="TO41" s="20"/>
      <c r="TP41" s="20"/>
      <c r="TQ41" s="20"/>
      <c r="TR41" s="20"/>
      <c r="TS41" s="20"/>
      <c r="TT41" s="20"/>
      <c r="TU41" s="20"/>
      <c r="TV41" s="20"/>
      <c r="TW41" s="20"/>
      <c r="TX41" s="20"/>
      <c r="TY41" s="20"/>
      <c r="TZ41" s="20"/>
      <c r="UA41" s="20"/>
      <c r="UB41" s="20"/>
      <c r="UC41" s="20"/>
      <c r="UD41" s="20"/>
      <c r="UE41" s="20"/>
      <c r="UF41" s="20"/>
      <c r="UG41" s="20"/>
      <c r="UH41" s="20"/>
      <c r="UI41" s="20"/>
      <c r="UJ41" s="20"/>
      <c r="UK41" s="20"/>
      <c r="UL41" s="20"/>
      <c r="UM41" s="20"/>
      <c r="UN41" s="20"/>
      <c r="UO41" s="20"/>
      <c r="UP41" s="20"/>
      <c r="UQ41" s="20"/>
      <c r="UR41" s="20"/>
      <c r="US41" s="20"/>
      <c r="UT41" s="20"/>
      <c r="UU41" s="20"/>
      <c r="UV41" s="20"/>
      <c r="UW41" s="20"/>
      <c r="UX41" s="20"/>
      <c r="UY41" s="20"/>
      <c r="UZ41" s="20"/>
      <c r="VA41" s="20"/>
      <c r="VB41" s="20"/>
      <c r="VC41" s="20"/>
      <c r="VD41" s="20"/>
      <c r="VE41" s="20"/>
      <c r="VF41" s="20"/>
      <c r="VG41" s="20"/>
      <c r="VH41" s="20"/>
      <c r="VI41" s="20"/>
      <c r="VJ41" s="20"/>
      <c r="VK41" s="20"/>
      <c r="VL41" s="20"/>
      <c r="VM41" s="20"/>
      <c r="VN41" s="20"/>
      <c r="VO41" s="20"/>
      <c r="VP41" s="20"/>
      <c r="VQ41" s="20"/>
      <c r="VR41" s="20"/>
      <c r="VS41" s="20"/>
      <c r="VT41" s="20"/>
      <c r="VU41" s="20"/>
      <c r="VV41" s="20"/>
      <c r="VW41" s="20"/>
      <c r="VX41" s="20"/>
      <c r="VY41" s="20"/>
      <c r="VZ41" s="20"/>
      <c r="WA41" s="20"/>
      <c r="WB41" s="20"/>
      <c r="WC41" s="20"/>
      <c r="WD41" s="20"/>
      <c r="WE41" s="20"/>
      <c r="WF41" s="20"/>
      <c r="WG41" s="20"/>
      <c r="WH41" s="20"/>
      <c r="WI41" s="20"/>
      <c r="WJ41" s="20"/>
      <c r="WK41" s="20"/>
      <c r="WL41" s="20"/>
      <c r="WM41" s="20"/>
      <c r="WN41" s="20"/>
      <c r="WO41" s="20"/>
      <c r="WP41" s="20"/>
      <c r="WQ41" s="20"/>
      <c r="WR41" s="20"/>
      <c r="WS41" s="20"/>
      <c r="WT41" s="20"/>
      <c r="WU41" s="20"/>
      <c r="WV41" s="20"/>
      <c r="WW41" s="20"/>
      <c r="WX41" s="20"/>
      <c r="WY41" s="20"/>
      <c r="WZ41" s="20"/>
      <c r="XA41" s="20"/>
      <c r="XB41" s="20"/>
      <c r="XC41" s="20"/>
      <c r="XD41" s="20"/>
      <c r="XE41" s="20"/>
      <c r="XF41" s="20"/>
      <c r="XG41" s="20"/>
      <c r="XH41" s="20"/>
      <c r="XI41" s="20"/>
      <c r="XJ41" s="20"/>
      <c r="XK41" s="20"/>
      <c r="XL41" s="20"/>
      <c r="XM41" s="20"/>
      <c r="XN41" s="20"/>
      <c r="XO41" s="20"/>
      <c r="XP41" s="20"/>
      <c r="XQ41" s="20"/>
      <c r="XR41" s="20"/>
      <c r="XS41" s="20"/>
      <c r="XT41" s="20"/>
      <c r="XU41" s="20"/>
      <c r="XV41" s="20"/>
      <c r="XW41" s="20"/>
      <c r="XX41" s="20"/>
      <c r="XY41" s="20"/>
      <c r="XZ41" s="20"/>
      <c r="YA41" s="20"/>
      <c r="YB41" s="20"/>
      <c r="YC41" s="20"/>
      <c r="YD41" s="20"/>
      <c r="YE41" s="20"/>
      <c r="YF41" s="20"/>
      <c r="YG41" s="20"/>
      <c r="YH41" s="20"/>
      <c r="YI41" s="20"/>
      <c r="YJ41" s="20"/>
      <c r="YK41" s="20"/>
      <c r="YL41" s="20"/>
      <c r="YM41" s="20"/>
      <c r="YN41" s="20"/>
      <c r="YO41" s="20"/>
      <c r="YP41" s="20"/>
      <c r="YQ41" s="20"/>
      <c r="YR41" s="20"/>
      <c r="YS41" s="20"/>
      <c r="YT41" s="20"/>
      <c r="YU41" s="20"/>
      <c r="YV41" s="20"/>
      <c r="YW41" s="20"/>
      <c r="YX41" s="20"/>
      <c r="YY41" s="20"/>
      <c r="YZ41" s="20"/>
      <c r="ZA41" s="20"/>
      <c r="ZB41" s="20"/>
      <c r="ZC41" s="20"/>
      <c r="ZD41" s="20"/>
      <c r="ZE41" s="20"/>
      <c r="ZF41" s="20"/>
      <c r="ZG41" s="20"/>
      <c r="ZH41" s="20"/>
      <c r="ZI41" s="20"/>
      <c r="ZJ41" s="20"/>
      <c r="ZK41" s="20"/>
      <c r="ZL41" s="20"/>
      <c r="ZM41" s="20"/>
      <c r="ZN41" s="20"/>
      <c r="ZO41" s="20"/>
      <c r="ZP41" s="20"/>
      <c r="ZQ41" s="20"/>
      <c r="ZR41" s="20"/>
      <c r="ZS41" s="20"/>
      <c r="ZT41" s="20"/>
      <c r="ZU41" s="20"/>
      <c r="ZV41" s="20"/>
      <c r="ZW41" s="20"/>
      <c r="ZX41" s="20"/>
      <c r="ZY41" s="20"/>
      <c r="ZZ41" s="20"/>
      <c r="AAA41" s="20"/>
      <c r="AAB41" s="20"/>
      <c r="AAC41" s="20"/>
      <c r="AAD41" s="20"/>
      <c r="AAE41" s="20"/>
      <c r="AAF41" s="20"/>
      <c r="AAG41" s="20"/>
      <c r="AAH41" s="20"/>
      <c r="AAI41" s="20"/>
      <c r="AAJ41" s="20"/>
      <c r="AAK41" s="20"/>
      <c r="AAL41" s="20"/>
      <c r="AAM41" s="20"/>
      <c r="AAN41" s="20"/>
      <c r="AAO41" s="20"/>
      <c r="AAP41" s="20"/>
      <c r="AAQ41" s="20"/>
      <c r="AAR41" s="20"/>
      <c r="AAS41" s="20"/>
      <c r="AAT41" s="20"/>
      <c r="AAU41" s="20"/>
      <c r="AAV41" s="20"/>
      <c r="AAW41" s="20"/>
      <c r="AAX41" s="20"/>
      <c r="AAY41" s="20"/>
      <c r="AAZ41" s="20"/>
      <c r="ABA41" s="20"/>
      <c r="ABB41" s="20"/>
      <c r="ABC41" s="20"/>
      <c r="ABD41" s="20"/>
      <c r="ABE41" s="20"/>
      <c r="ABF41" s="20"/>
      <c r="ABG41" s="20"/>
      <c r="ABH41" s="20"/>
      <c r="ABI41" s="20"/>
      <c r="ABJ41" s="20"/>
      <c r="ABK41" s="20"/>
      <c r="ABL41" s="20"/>
      <c r="ABM41" s="20"/>
      <c r="ABN41" s="20"/>
      <c r="ABO41" s="20"/>
      <c r="ABP41" s="20"/>
      <c r="ABQ41" s="20"/>
      <c r="ABR41" s="20"/>
      <c r="ABS41" s="20"/>
      <c r="ABT41" s="20"/>
      <c r="ABU41" s="20"/>
      <c r="ABV41" s="20"/>
      <c r="ABW41" s="20"/>
      <c r="ABX41" s="20"/>
      <c r="ABY41" s="20"/>
      <c r="ABZ41" s="20"/>
      <c r="ACA41" s="20"/>
      <c r="ACB41" s="20"/>
      <c r="ACC41" s="20"/>
      <c r="ACD41" s="20"/>
      <c r="ACE41" s="20"/>
      <c r="ACF41" s="20"/>
      <c r="ACG41" s="20"/>
      <c r="ACH41" s="20"/>
      <c r="ACI41" s="20"/>
      <c r="ACJ41" s="20"/>
      <c r="ACK41" s="20"/>
      <c r="ACL41" s="20"/>
      <c r="ACM41" s="20"/>
      <c r="ACN41" s="20"/>
      <c r="ACO41" s="20"/>
      <c r="ACP41" s="20"/>
      <c r="ACQ41" s="20"/>
      <c r="ACR41" s="20"/>
      <c r="ACS41" s="20"/>
      <c r="ACT41" s="20"/>
      <c r="ACU41" s="20"/>
      <c r="ACV41" s="20"/>
      <c r="ACW41" s="20"/>
      <c r="ACX41" s="20"/>
      <c r="ACY41" s="20"/>
      <c r="ACZ41" s="20"/>
      <c r="ADA41" s="20"/>
      <c r="ADB41" s="20"/>
      <c r="ADC41" s="20"/>
      <c r="ADD41" s="20"/>
      <c r="ADE41" s="20"/>
      <c r="ADF41" s="20"/>
      <c r="ADG41" s="20"/>
      <c r="ADH41" s="20"/>
      <c r="ADI41" s="20"/>
      <c r="ADJ41" s="20"/>
      <c r="ADK41" s="20"/>
      <c r="ADL41" s="20"/>
      <c r="ADM41" s="20"/>
      <c r="ADN41" s="20"/>
      <c r="ADO41" s="20"/>
      <c r="ADP41" s="20"/>
      <c r="ADQ41" s="20"/>
      <c r="ADR41" s="20"/>
      <c r="ADS41" s="20"/>
      <c r="ADT41" s="20"/>
      <c r="ADU41" s="20"/>
      <c r="ADV41" s="20"/>
      <c r="ADW41" s="20"/>
      <c r="ADX41" s="20"/>
      <c r="ADY41" s="20"/>
      <c r="ADZ41" s="20"/>
      <c r="AEA41" s="20"/>
      <c r="AEB41" s="20"/>
      <c r="AEC41" s="20"/>
      <c r="AED41" s="20"/>
      <c r="AEE41" s="20"/>
      <c r="AEF41" s="20"/>
      <c r="AEG41" s="20"/>
      <c r="AEH41" s="20"/>
      <c r="AEI41" s="20"/>
      <c r="AEJ41" s="20"/>
      <c r="AEK41" s="20"/>
      <c r="AEL41" s="20"/>
      <c r="AEM41" s="20"/>
      <c r="AEN41" s="20"/>
      <c r="AEO41" s="20"/>
      <c r="AEP41" s="20"/>
      <c r="AEQ41" s="20"/>
      <c r="AER41" s="20"/>
      <c r="AES41" s="20"/>
      <c r="AET41" s="20"/>
      <c r="AEU41" s="20"/>
      <c r="AEV41" s="20"/>
      <c r="AEW41" s="20"/>
      <c r="AEX41" s="20"/>
      <c r="AEY41" s="20"/>
      <c r="AEZ41" s="20"/>
      <c r="AFA41" s="20"/>
      <c r="AFB41" s="20"/>
      <c r="AFC41" s="20"/>
      <c r="AFD41" s="20"/>
      <c r="AFE41" s="20"/>
      <c r="AFF41" s="20"/>
      <c r="AFG41" s="20"/>
      <c r="AFH41" s="20"/>
      <c r="AFI41" s="20"/>
      <c r="AFJ41" s="20"/>
      <c r="AFK41" s="20"/>
      <c r="AFL41" s="20"/>
      <c r="AFM41" s="20"/>
      <c r="AFN41" s="20"/>
      <c r="AFO41" s="20"/>
      <c r="AFP41" s="20"/>
      <c r="AFQ41" s="20"/>
      <c r="AFR41" s="20"/>
      <c r="AFS41" s="20"/>
      <c r="AFT41" s="20"/>
      <c r="AFU41" s="20"/>
      <c r="AFV41" s="20"/>
      <c r="AFW41" s="20"/>
      <c r="AFX41" s="20"/>
      <c r="AFY41" s="20"/>
      <c r="AFZ41" s="20"/>
      <c r="AGA41" s="20"/>
      <c r="AGB41" s="20"/>
      <c r="AGC41" s="20"/>
      <c r="AGD41" s="20"/>
      <c r="AGE41" s="20"/>
      <c r="AGF41" s="20"/>
      <c r="AGG41" s="20"/>
      <c r="AGH41" s="20"/>
      <c r="AGI41" s="20"/>
      <c r="AGJ41" s="20"/>
      <c r="AGK41" s="20"/>
      <c r="AGL41" s="20"/>
      <c r="AGM41" s="20"/>
      <c r="AGN41" s="20"/>
      <c r="AGO41" s="20"/>
      <c r="AGP41" s="20"/>
      <c r="AGQ41" s="20"/>
      <c r="AGR41" s="20"/>
      <c r="AGS41" s="20"/>
      <c r="AGT41" s="20"/>
      <c r="AGU41" s="20"/>
      <c r="AGV41" s="20"/>
      <c r="AGW41" s="20"/>
      <c r="AGX41" s="20"/>
      <c r="AGY41" s="20"/>
      <c r="AGZ41" s="20"/>
      <c r="AHA41" s="20"/>
      <c r="AHB41" s="20"/>
      <c r="AHC41" s="20"/>
      <c r="AHD41" s="20"/>
      <c r="AHE41" s="20"/>
      <c r="AHF41" s="20"/>
      <c r="AHG41" s="20"/>
      <c r="AHH41" s="20"/>
      <c r="AHI41" s="20"/>
      <c r="AHJ41" s="20"/>
      <c r="AHK41" s="20"/>
      <c r="AHL41" s="20"/>
      <c r="AHM41" s="20"/>
      <c r="AHN41" s="20"/>
      <c r="AHO41" s="20"/>
      <c r="AHP41" s="20"/>
      <c r="AHQ41" s="20"/>
      <c r="AHR41" s="20"/>
      <c r="AHS41" s="20"/>
      <c r="AHT41" s="20"/>
      <c r="AHU41" s="20"/>
      <c r="AHV41" s="20"/>
      <c r="AHW41" s="20"/>
      <c r="AHX41" s="20"/>
      <c r="AHY41" s="20"/>
      <c r="AHZ41" s="20"/>
      <c r="AIA41" s="20"/>
      <c r="AIB41" s="20"/>
      <c r="AIC41" s="20"/>
      <c r="AID41" s="20"/>
      <c r="AIE41" s="20"/>
      <c r="AIF41" s="20"/>
      <c r="AIG41" s="20"/>
      <c r="AIH41" s="20"/>
      <c r="AII41" s="20"/>
      <c r="AIJ41" s="20"/>
      <c r="AIK41" s="20"/>
      <c r="AIL41" s="20"/>
      <c r="AIM41" s="20"/>
      <c r="AIN41" s="20"/>
      <c r="AIO41" s="20"/>
      <c r="AIP41" s="20"/>
      <c r="AIQ41" s="20"/>
      <c r="AIR41" s="20"/>
      <c r="AIS41" s="20"/>
      <c r="AIT41" s="20"/>
      <c r="AIU41" s="20"/>
      <c r="AIV41" s="20"/>
      <c r="AIW41" s="20"/>
      <c r="AIX41" s="20"/>
      <c r="AIY41" s="20"/>
      <c r="AIZ41" s="20"/>
      <c r="AJA41" s="20"/>
      <c r="AJB41" s="20"/>
      <c r="AJC41" s="20"/>
      <c r="AJD41" s="20"/>
      <c r="AJE41" s="20"/>
      <c r="AJF41" s="20"/>
      <c r="AJG41" s="20"/>
      <c r="AJH41" s="20"/>
      <c r="AJI41" s="20"/>
      <c r="AJJ41" s="20"/>
      <c r="AJK41" s="20"/>
      <c r="AJL41" s="20"/>
      <c r="AJM41" s="20"/>
      <c r="AJN41" s="20"/>
      <c r="AJO41" s="20"/>
      <c r="AJP41" s="20"/>
      <c r="AJQ41" s="20"/>
      <c r="AJR41" s="20"/>
      <c r="AJS41" s="20"/>
      <c r="AJT41" s="20"/>
      <c r="AJU41" s="20"/>
      <c r="AJV41" s="20"/>
      <c r="AJW41" s="20"/>
      <c r="AJX41" s="20"/>
      <c r="AJY41" s="20"/>
      <c r="AJZ41" s="20"/>
      <c r="AKA41" s="20"/>
      <c r="AKB41" s="20"/>
      <c r="AKC41" s="20"/>
      <c r="AKD41" s="20"/>
      <c r="AKE41" s="20"/>
      <c r="AKF41" s="20"/>
      <c r="AKG41" s="20"/>
      <c r="AKH41" s="20"/>
      <c r="AKI41" s="20"/>
      <c r="AKJ41" s="20"/>
      <c r="AKK41" s="20"/>
      <c r="AKL41" s="20"/>
      <c r="AKM41" s="20"/>
      <c r="AKN41" s="20"/>
      <c r="AKO41" s="20"/>
      <c r="AKP41" s="20"/>
      <c r="AKQ41" s="20"/>
      <c r="AKR41" s="20"/>
      <c r="AKS41" s="20"/>
      <c r="AKT41" s="20"/>
      <c r="AKU41" s="20"/>
      <c r="AKV41" s="20"/>
      <c r="AKW41" s="20"/>
      <c r="AKX41" s="20"/>
      <c r="AKY41" s="20"/>
      <c r="AKZ41" s="20"/>
      <c r="ALA41" s="20"/>
      <c r="ALB41" s="20"/>
      <c r="ALC41" s="20"/>
      <c r="ALD41" s="20"/>
      <c r="ALE41" s="20"/>
      <c r="ALF41" s="20"/>
      <c r="ALG41" s="20"/>
      <c r="ALH41" s="20"/>
      <c r="ALI41" s="20"/>
      <c r="ALJ41" s="20"/>
      <c r="ALK41" s="20"/>
      <c r="ALL41" s="20"/>
      <c r="ALM41" s="20"/>
      <c r="ALN41" s="20"/>
      <c r="ALO41" s="20"/>
      <c r="ALP41" s="20"/>
      <c r="ALQ41" s="20"/>
      <c r="ALR41" s="20"/>
      <c r="ALS41" s="20"/>
      <c r="ALT41" s="20"/>
      <c r="ALU41" s="20"/>
      <c r="ALV41" s="20"/>
      <c r="ALW41" s="20"/>
      <c r="ALX41" s="20"/>
      <c r="ALY41" s="20"/>
      <c r="ALZ41" s="20"/>
      <c r="AMA41" s="20"/>
      <c r="AMB41" s="20"/>
      <c r="AMC41" s="20"/>
      <c r="AMD41" s="20"/>
      <c r="AME41" s="20"/>
      <c r="AMF41" s="20"/>
      <c r="AMG41" s="20"/>
      <c r="AMH41" s="20"/>
      <c r="AMI41" s="20"/>
      <c r="AMJ41" s="20"/>
      <c r="AMK41" s="20"/>
    </row>
    <row r="42" spans="1:1025" ht="15.75">
      <c r="A42" s="354" t="s">
        <v>68</v>
      </c>
      <c r="B42" s="355"/>
      <c r="C42" s="355"/>
      <c r="D42" s="355"/>
      <c r="E42" s="355"/>
      <c r="F42" s="355"/>
      <c r="G42" s="356"/>
      <c r="H42" s="45"/>
    </row>
    <row r="43" spans="1:1025" ht="12.75" customHeight="1">
      <c r="A43" s="75" t="s">
        <v>33</v>
      </c>
      <c r="B43" s="368" t="s">
        <v>152</v>
      </c>
      <c r="C43" s="369"/>
      <c r="D43" s="369"/>
      <c r="E43" s="369"/>
      <c r="F43" s="370"/>
      <c r="G43" s="76" t="s">
        <v>18</v>
      </c>
      <c r="H43" s="3"/>
    </row>
    <row r="44" spans="1:1025" s="28" customFormat="1" ht="19.5" customHeight="1">
      <c r="A44" s="25" t="s">
        <v>8</v>
      </c>
      <c r="B44" s="309" t="s">
        <v>181</v>
      </c>
      <c r="C44" s="310"/>
      <c r="D44" s="310"/>
      <c r="E44" s="310"/>
      <c r="F44" s="311"/>
      <c r="G44" s="183">
        <f>ROUND(G38/12,2)</f>
        <v>263.77</v>
      </c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  <c r="OH44" s="27"/>
      <c r="OI44" s="27"/>
      <c r="OJ44" s="27"/>
      <c r="OK44" s="27"/>
      <c r="OL44" s="27"/>
      <c r="OM44" s="27"/>
      <c r="ON44" s="27"/>
      <c r="OO44" s="27"/>
      <c r="OP44" s="27"/>
      <c r="OQ44" s="27"/>
      <c r="OR44" s="27"/>
      <c r="OS44" s="27"/>
      <c r="OT44" s="27"/>
      <c r="OU44" s="27"/>
      <c r="OV44" s="27"/>
      <c r="OW44" s="27"/>
      <c r="OX44" s="27"/>
      <c r="OY44" s="27"/>
      <c r="OZ44" s="27"/>
      <c r="PA44" s="27"/>
      <c r="PB44" s="27"/>
      <c r="PC44" s="27"/>
      <c r="PD44" s="27"/>
      <c r="PE44" s="27"/>
      <c r="PF44" s="27"/>
      <c r="PG44" s="27"/>
      <c r="PH44" s="27"/>
      <c r="PI44" s="27"/>
      <c r="PJ44" s="27"/>
      <c r="PK44" s="27"/>
      <c r="PL44" s="27"/>
      <c r="PM44" s="27"/>
      <c r="PN44" s="27"/>
      <c r="PO44" s="27"/>
      <c r="PP44" s="27"/>
      <c r="PQ44" s="27"/>
      <c r="PR44" s="27"/>
      <c r="PS44" s="27"/>
      <c r="PT44" s="27"/>
      <c r="PU44" s="27"/>
      <c r="PV44" s="27"/>
      <c r="PW44" s="27"/>
      <c r="PX44" s="27"/>
      <c r="PY44" s="27"/>
      <c r="PZ44" s="27"/>
      <c r="QA44" s="27"/>
      <c r="QB44" s="27"/>
      <c r="QC44" s="27"/>
      <c r="QD44" s="27"/>
      <c r="QE44" s="27"/>
      <c r="QF44" s="27"/>
      <c r="QG44" s="27"/>
      <c r="QH44" s="27"/>
      <c r="QI44" s="27"/>
      <c r="QJ44" s="27"/>
      <c r="QK44" s="27"/>
      <c r="QL44" s="27"/>
      <c r="QM44" s="27"/>
      <c r="QN44" s="27"/>
      <c r="QO44" s="27"/>
      <c r="QP44" s="27"/>
      <c r="QQ44" s="27"/>
      <c r="QR44" s="27"/>
      <c r="QS44" s="27"/>
      <c r="QT44" s="27"/>
      <c r="QU44" s="27"/>
      <c r="QV44" s="27"/>
      <c r="QW44" s="27"/>
      <c r="QX44" s="27"/>
      <c r="QY44" s="27"/>
      <c r="QZ44" s="27"/>
      <c r="RA44" s="27"/>
      <c r="RB44" s="27"/>
      <c r="RC44" s="27"/>
      <c r="RD44" s="27"/>
      <c r="RE44" s="27"/>
      <c r="RF44" s="27"/>
      <c r="RG44" s="27"/>
      <c r="RH44" s="27"/>
      <c r="RI44" s="27"/>
      <c r="RJ44" s="27"/>
      <c r="RK44" s="27"/>
      <c r="RL44" s="27"/>
      <c r="RM44" s="27"/>
      <c r="RN44" s="27"/>
      <c r="RO44" s="27"/>
      <c r="RP44" s="27"/>
      <c r="RQ44" s="27"/>
      <c r="RR44" s="27"/>
      <c r="RS44" s="27"/>
      <c r="RT44" s="27"/>
      <c r="RU44" s="27"/>
      <c r="RV44" s="27"/>
      <c r="RW44" s="27"/>
      <c r="RX44" s="27"/>
      <c r="RY44" s="27"/>
      <c r="RZ44" s="27"/>
      <c r="SA44" s="27"/>
      <c r="SB44" s="27"/>
      <c r="SC44" s="27"/>
      <c r="SD44" s="27"/>
      <c r="SE44" s="27"/>
      <c r="SF44" s="27"/>
      <c r="SG44" s="27"/>
      <c r="SH44" s="27"/>
      <c r="SI44" s="27"/>
      <c r="SJ44" s="27"/>
      <c r="SK44" s="27"/>
      <c r="SL44" s="27"/>
      <c r="SM44" s="27"/>
      <c r="SN44" s="27"/>
      <c r="SO44" s="27"/>
      <c r="SP44" s="27"/>
      <c r="SQ44" s="27"/>
      <c r="SR44" s="27"/>
      <c r="SS44" s="27"/>
      <c r="ST44" s="27"/>
      <c r="SU44" s="27"/>
      <c r="SV44" s="27"/>
      <c r="SW44" s="27"/>
      <c r="SX44" s="27"/>
      <c r="SY44" s="27"/>
      <c r="SZ44" s="27"/>
      <c r="TA44" s="27"/>
      <c r="TB44" s="27"/>
      <c r="TC44" s="27"/>
      <c r="TD44" s="27"/>
      <c r="TE44" s="27"/>
      <c r="TF44" s="27"/>
      <c r="TG44" s="27"/>
      <c r="TH44" s="27"/>
      <c r="TI44" s="27"/>
      <c r="TJ44" s="27"/>
      <c r="TK44" s="27"/>
      <c r="TL44" s="27"/>
      <c r="TM44" s="27"/>
      <c r="TN44" s="27"/>
      <c r="TO44" s="27"/>
      <c r="TP44" s="27"/>
      <c r="TQ44" s="27"/>
      <c r="TR44" s="27"/>
      <c r="TS44" s="27"/>
      <c r="TT44" s="27"/>
      <c r="TU44" s="27"/>
      <c r="TV44" s="27"/>
      <c r="TW44" s="27"/>
      <c r="TX44" s="27"/>
      <c r="TY44" s="27"/>
      <c r="TZ44" s="27"/>
      <c r="UA44" s="27"/>
      <c r="UB44" s="27"/>
      <c r="UC44" s="27"/>
      <c r="UD44" s="27"/>
      <c r="UE44" s="27"/>
      <c r="UF44" s="27"/>
      <c r="UG44" s="27"/>
      <c r="UH44" s="27"/>
      <c r="UI44" s="27"/>
      <c r="UJ44" s="27"/>
      <c r="UK44" s="27"/>
      <c r="UL44" s="27"/>
      <c r="UM44" s="27"/>
      <c r="UN44" s="27"/>
      <c r="UO44" s="27"/>
      <c r="UP44" s="27"/>
      <c r="UQ44" s="27"/>
      <c r="UR44" s="27"/>
      <c r="US44" s="27"/>
      <c r="UT44" s="27"/>
      <c r="UU44" s="27"/>
      <c r="UV44" s="27"/>
      <c r="UW44" s="27"/>
      <c r="UX44" s="27"/>
      <c r="UY44" s="27"/>
      <c r="UZ44" s="27"/>
      <c r="VA44" s="27"/>
      <c r="VB44" s="27"/>
      <c r="VC44" s="27"/>
      <c r="VD44" s="27"/>
      <c r="VE44" s="27"/>
      <c r="VF44" s="27"/>
      <c r="VG44" s="27"/>
      <c r="VH44" s="27"/>
      <c r="VI44" s="27"/>
      <c r="VJ44" s="27"/>
      <c r="VK44" s="27"/>
      <c r="VL44" s="27"/>
      <c r="VM44" s="27"/>
      <c r="VN44" s="27"/>
      <c r="VO44" s="27"/>
      <c r="VP44" s="27"/>
      <c r="VQ44" s="27"/>
      <c r="VR44" s="27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7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  <c r="ALN44" s="27"/>
      <c r="ALO44" s="27"/>
      <c r="ALP44" s="27"/>
      <c r="ALQ44" s="27"/>
      <c r="ALR44" s="27"/>
      <c r="ALS44" s="27"/>
      <c r="ALT44" s="27"/>
      <c r="ALU44" s="27"/>
      <c r="ALV44" s="27"/>
      <c r="ALW44" s="27"/>
      <c r="ALX44" s="27"/>
      <c r="ALY44" s="27"/>
      <c r="ALZ44" s="27"/>
      <c r="AMA44" s="27"/>
      <c r="AMB44" s="27"/>
      <c r="AMC44" s="27"/>
      <c r="AMD44" s="27"/>
      <c r="AME44" s="27"/>
      <c r="AMF44" s="27"/>
      <c r="AMG44" s="27"/>
      <c r="AMH44" s="27"/>
      <c r="AMI44" s="27"/>
      <c r="AMJ44" s="27"/>
      <c r="AMK44" s="27"/>
    </row>
    <row r="45" spans="1:1025" s="28" customFormat="1" ht="19.5" customHeight="1">
      <c r="A45" s="25" t="s">
        <v>10</v>
      </c>
      <c r="B45" s="309" t="s">
        <v>69</v>
      </c>
      <c r="C45" s="310"/>
      <c r="D45" s="310"/>
      <c r="E45" s="310"/>
      <c r="F45" s="311"/>
      <c r="G45" s="183">
        <f>ROUND((G38+G38/3)/12,2)</f>
        <v>351.7</v>
      </c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  <c r="ALN45" s="27"/>
      <c r="ALO45" s="27"/>
      <c r="ALP45" s="27"/>
      <c r="ALQ45" s="27"/>
      <c r="ALR45" s="27"/>
      <c r="ALS45" s="27"/>
      <c r="ALT45" s="27"/>
      <c r="ALU45" s="27"/>
      <c r="ALV45" s="27"/>
      <c r="ALW45" s="27"/>
      <c r="ALX45" s="27"/>
      <c r="ALY45" s="27"/>
      <c r="ALZ45" s="27"/>
      <c r="AMA45" s="27"/>
      <c r="AMB45" s="27"/>
      <c r="AMC45" s="27"/>
      <c r="AMD45" s="27"/>
      <c r="AME45" s="27"/>
      <c r="AMF45" s="27"/>
      <c r="AMG45" s="27"/>
      <c r="AMH45" s="27"/>
      <c r="AMI45" s="27"/>
      <c r="AMJ45" s="27"/>
      <c r="AMK45" s="27"/>
    </row>
    <row r="46" spans="1:1025" s="28" customFormat="1" ht="19.5" customHeight="1">
      <c r="A46" s="365" t="s">
        <v>70</v>
      </c>
      <c r="B46" s="366"/>
      <c r="C46" s="366"/>
      <c r="D46" s="366"/>
      <c r="E46" s="366"/>
      <c r="F46" s="367"/>
      <c r="G46" s="78">
        <f>SUM(G44:G45)</f>
        <v>615.47</v>
      </c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7"/>
      <c r="JK46" s="27"/>
      <c r="JL46" s="27"/>
      <c r="JM46" s="27"/>
      <c r="JN46" s="27"/>
      <c r="JO46" s="27"/>
      <c r="JP46" s="27"/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/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  <c r="LT46" s="27"/>
      <c r="LU46" s="27"/>
      <c r="LV46" s="27"/>
      <c r="LW46" s="27"/>
      <c r="LX46" s="27"/>
      <c r="LY46" s="27"/>
      <c r="LZ46" s="27"/>
      <c r="MA46" s="27"/>
      <c r="MB46" s="27"/>
      <c r="MC46" s="27"/>
      <c r="MD46" s="27"/>
      <c r="ME46" s="27"/>
      <c r="MF46" s="27"/>
      <c r="MG46" s="27"/>
      <c r="MH46" s="27"/>
      <c r="MI46" s="27"/>
      <c r="MJ46" s="27"/>
      <c r="MK46" s="27"/>
      <c r="ML46" s="27"/>
      <c r="MM46" s="27"/>
      <c r="MN46" s="27"/>
      <c r="MO46" s="27"/>
      <c r="MP46" s="27"/>
      <c r="MQ46" s="27"/>
      <c r="MR46" s="27"/>
      <c r="MS46" s="27"/>
      <c r="MT46" s="27"/>
      <c r="MU46" s="27"/>
      <c r="MV46" s="27"/>
      <c r="MW46" s="27"/>
      <c r="MX46" s="27"/>
      <c r="MY46" s="27"/>
      <c r="MZ46" s="27"/>
      <c r="NA46" s="27"/>
      <c r="NB46" s="27"/>
      <c r="NC46" s="27"/>
      <c r="ND46" s="27"/>
      <c r="NE46" s="27"/>
      <c r="NF46" s="27"/>
      <c r="NG46" s="27"/>
      <c r="NH46" s="27"/>
      <c r="NI46" s="27"/>
      <c r="NJ46" s="27"/>
      <c r="NK46" s="27"/>
      <c r="NL46" s="27"/>
      <c r="NM46" s="27"/>
      <c r="NN46" s="27"/>
      <c r="NO46" s="27"/>
      <c r="NP46" s="27"/>
      <c r="NQ46" s="27"/>
      <c r="NR46" s="27"/>
      <c r="NS46" s="27"/>
      <c r="NT46" s="27"/>
      <c r="NU46" s="27"/>
      <c r="NV46" s="27"/>
      <c r="NW46" s="27"/>
      <c r="NX46" s="27"/>
      <c r="NY46" s="27"/>
      <c r="NZ46" s="27"/>
      <c r="OA46" s="27"/>
      <c r="OB46" s="27"/>
      <c r="OC46" s="27"/>
      <c r="OD46" s="27"/>
      <c r="OE46" s="27"/>
      <c r="OF46" s="27"/>
      <c r="OG46" s="27"/>
      <c r="OH46" s="27"/>
      <c r="OI46" s="27"/>
      <c r="OJ46" s="27"/>
      <c r="OK46" s="27"/>
      <c r="OL46" s="27"/>
      <c r="OM46" s="27"/>
      <c r="ON46" s="27"/>
      <c r="OO46" s="27"/>
      <c r="OP46" s="27"/>
      <c r="OQ46" s="27"/>
      <c r="OR46" s="27"/>
      <c r="OS46" s="27"/>
      <c r="OT46" s="27"/>
      <c r="OU46" s="27"/>
      <c r="OV46" s="27"/>
      <c r="OW46" s="27"/>
      <c r="OX46" s="27"/>
      <c r="OY46" s="27"/>
      <c r="OZ46" s="27"/>
      <c r="PA46" s="27"/>
      <c r="PB46" s="27"/>
      <c r="PC46" s="27"/>
      <c r="PD46" s="27"/>
      <c r="PE46" s="27"/>
      <c r="PF46" s="27"/>
      <c r="PG46" s="27"/>
      <c r="PH46" s="27"/>
      <c r="PI46" s="27"/>
      <c r="PJ46" s="27"/>
      <c r="PK46" s="27"/>
      <c r="PL46" s="27"/>
      <c r="PM46" s="27"/>
      <c r="PN46" s="27"/>
      <c r="PO46" s="27"/>
      <c r="PP46" s="27"/>
      <c r="PQ46" s="27"/>
      <c r="PR46" s="27"/>
      <c r="PS46" s="27"/>
      <c r="PT46" s="27"/>
      <c r="PU46" s="27"/>
      <c r="PV46" s="27"/>
      <c r="PW46" s="27"/>
      <c r="PX46" s="27"/>
      <c r="PY46" s="27"/>
      <c r="PZ46" s="27"/>
      <c r="QA46" s="27"/>
      <c r="QB46" s="27"/>
      <c r="QC46" s="27"/>
      <c r="QD46" s="27"/>
      <c r="QE46" s="27"/>
      <c r="QF46" s="27"/>
      <c r="QG46" s="27"/>
      <c r="QH46" s="27"/>
      <c r="QI46" s="27"/>
      <c r="QJ46" s="27"/>
      <c r="QK46" s="27"/>
      <c r="QL46" s="27"/>
      <c r="QM46" s="27"/>
      <c r="QN46" s="27"/>
      <c r="QO46" s="27"/>
      <c r="QP46" s="27"/>
      <c r="QQ46" s="27"/>
      <c r="QR46" s="27"/>
      <c r="QS46" s="27"/>
      <c r="QT46" s="27"/>
      <c r="QU46" s="27"/>
      <c r="QV46" s="27"/>
      <c r="QW46" s="27"/>
      <c r="QX46" s="27"/>
      <c r="QY46" s="27"/>
      <c r="QZ46" s="27"/>
      <c r="RA46" s="27"/>
      <c r="RB46" s="27"/>
      <c r="RC46" s="27"/>
      <c r="RD46" s="27"/>
      <c r="RE46" s="27"/>
      <c r="RF46" s="27"/>
      <c r="RG46" s="27"/>
      <c r="RH46" s="27"/>
      <c r="RI46" s="27"/>
      <c r="RJ46" s="27"/>
      <c r="RK46" s="27"/>
      <c r="RL46" s="27"/>
      <c r="RM46" s="27"/>
      <c r="RN46" s="27"/>
      <c r="RO46" s="27"/>
      <c r="RP46" s="27"/>
      <c r="RQ46" s="27"/>
      <c r="RR46" s="27"/>
      <c r="RS46" s="27"/>
      <c r="RT46" s="27"/>
      <c r="RU46" s="27"/>
      <c r="RV46" s="27"/>
      <c r="RW46" s="27"/>
      <c r="RX46" s="27"/>
      <c r="RY46" s="27"/>
      <c r="RZ46" s="27"/>
      <c r="SA46" s="27"/>
      <c r="SB46" s="27"/>
      <c r="SC46" s="27"/>
      <c r="SD46" s="27"/>
      <c r="SE46" s="27"/>
      <c r="SF46" s="27"/>
      <c r="SG46" s="27"/>
      <c r="SH46" s="27"/>
      <c r="SI46" s="27"/>
      <c r="SJ46" s="27"/>
      <c r="SK46" s="27"/>
      <c r="SL46" s="27"/>
      <c r="SM46" s="27"/>
      <c r="SN46" s="27"/>
      <c r="SO46" s="27"/>
      <c r="SP46" s="27"/>
      <c r="SQ46" s="27"/>
      <c r="SR46" s="27"/>
      <c r="SS46" s="27"/>
      <c r="ST46" s="27"/>
      <c r="SU46" s="27"/>
      <c r="SV46" s="27"/>
      <c r="SW46" s="27"/>
      <c r="SX46" s="27"/>
      <c r="SY46" s="27"/>
      <c r="SZ46" s="27"/>
      <c r="TA46" s="27"/>
      <c r="TB46" s="27"/>
      <c r="TC46" s="27"/>
      <c r="TD46" s="27"/>
      <c r="TE46" s="27"/>
      <c r="TF46" s="27"/>
      <c r="TG46" s="27"/>
      <c r="TH46" s="27"/>
      <c r="TI46" s="27"/>
      <c r="TJ46" s="27"/>
      <c r="TK46" s="27"/>
      <c r="TL46" s="27"/>
      <c r="TM46" s="27"/>
      <c r="TN46" s="27"/>
      <c r="TO46" s="27"/>
      <c r="TP46" s="27"/>
      <c r="TQ46" s="27"/>
      <c r="TR46" s="27"/>
      <c r="TS46" s="27"/>
      <c r="TT46" s="27"/>
      <c r="TU46" s="27"/>
      <c r="TV46" s="27"/>
      <c r="TW46" s="27"/>
      <c r="TX46" s="27"/>
      <c r="TY46" s="27"/>
      <c r="TZ46" s="27"/>
      <c r="UA46" s="27"/>
      <c r="UB46" s="27"/>
      <c r="UC46" s="27"/>
      <c r="UD46" s="27"/>
      <c r="UE46" s="27"/>
      <c r="UF46" s="27"/>
      <c r="UG46" s="27"/>
      <c r="UH46" s="27"/>
      <c r="UI46" s="27"/>
      <c r="UJ46" s="27"/>
      <c r="UK46" s="27"/>
      <c r="UL46" s="27"/>
      <c r="UM46" s="27"/>
      <c r="UN46" s="27"/>
      <c r="UO46" s="27"/>
      <c r="UP46" s="27"/>
      <c r="UQ46" s="27"/>
      <c r="UR46" s="27"/>
      <c r="US46" s="27"/>
      <c r="UT46" s="27"/>
      <c r="UU46" s="27"/>
      <c r="UV46" s="27"/>
      <c r="UW46" s="27"/>
      <c r="UX46" s="27"/>
      <c r="UY46" s="27"/>
      <c r="UZ46" s="27"/>
      <c r="VA46" s="27"/>
      <c r="VB46" s="27"/>
      <c r="VC46" s="27"/>
      <c r="VD46" s="27"/>
      <c r="VE46" s="27"/>
      <c r="VF46" s="27"/>
      <c r="VG46" s="27"/>
      <c r="VH46" s="27"/>
      <c r="VI46" s="27"/>
      <c r="VJ46" s="27"/>
      <c r="VK46" s="27"/>
      <c r="VL46" s="27"/>
      <c r="VM46" s="27"/>
      <c r="VN46" s="27"/>
      <c r="VO46" s="27"/>
      <c r="VP46" s="27"/>
      <c r="VQ46" s="27"/>
      <c r="VR46" s="27"/>
      <c r="VS46" s="27"/>
      <c r="VT46" s="27"/>
      <c r="VU46" s="27"/>
      <c r="VV46" s="27"/>
      <c r="VW46" s="27"/>
      <c r="VX46" s="27"/>
      <c r="VY46" s="27"/>
      <c r="VZ46" s="27"/>
      <c r="WA46" s="27"/>
      <c r="WB46" s="27"/>
      <c r="WC46" s="27"/>
      <c r="WD46" s="27"/>
      <c r="WE46" s="27"/>
      <c r="WF46" s="27"/>
      <c r="WG46" s="27"/>
      <c r="WH46" s="27"/>
      <c r="WI46" s="27"/>
      <c r="WJ46" s="27"/>
      <c r="WK46" s="27"/>
      <c r="WL46" s="27"/>
      <c r="WM46" s="27"/>
      <c r="WN46" s="27"/>
      <c r="WO46" s="27"/>
      <c r="WP46" s="27"/>
      <c r="WQ46" s="27"/>
      <c r="WR46" s="27"/>
      <c r="WS46" s="27"/>
      <c r="WT46" s="27"/>
      <c r="WU46" s="27"/>
      <c r="WV46" s="27"/>
      <c r="WW46" s="27"/>
      <c r="WX46" s="27"/>
      <c r="WY46" s="27"/>
      <c r="WZ46" s="27"/>
      <c r="XA46" s="27"/>
      <c r="XB46" s="27"/>
      <c r="XC46" s="27"/>
      <c r="XD46" s="27"/>
      <c r="XE46" s="27"/>
      <c r="XF46" s="27"/>
      <c r="XG46" s="27"/>
      <c r="XH46" s="27"/>
      <c r="XI46" s="27"/>
      <c r="XJ46" s="27"/>
      <c r="XK46" s="27"/>
      <c r="XL46" s="27"/>
      <c r="XM46" s="27"/>
      <c r="XN46" s="27"/>
      <c r="XO46" s="27"/>
      <c r="XP46" s="27"/>
      <c r="XQ46" s="27"/>
      <c r="XR46" s="27"/>
      <c r="XS46" s="27"/>
      <c r="XT46" s="27"/>
      <c r="XU46" s="27"/>
      <c r="XV46" s="27"/>
      <c r="XW46" s="27"/>
      <c r="XX46" s="27"/>
      <c r="XY46" s="27"/>
      <c r="XZ46" s="27"/>
      <c r="YA46" s="27"/>
      <c r="YB46" s="27"/>
      <c r="YC46" s="27"/>
      <c r="YD46" s="27"/>
      <c r="YE46" s="27"/>
      <c r="YF46" s="27"/>
      <c r="YG46" s="27"/>
      <c r="YH46" s="27"/>
      <c r="YI46" s="27"/>
      <c r="YJ46" s="27"/>
      <c r="YK46" s="27"/>
      <c r="YL46" s="27"/>
      <c r="YM46" s="27"/>
      <c r="YN46" s="27"/>
      <c r="YO46" s="27"/>
      <c r="YP46" s="27"/>
      <c r="YQ46" s="27"/>
      <c r="YR46" s="27"/>
      <c r="YS46" s="27"/>
      <c r="YT46" s="27"/>
      <c r="YU46" s="27"/>
      <c r="YV46" s="27"/>
      <c r="YW46" s="27"/>
      <c r="YX46" s="27"/>
      <c r="YY46" s="27"/>
      <c r="YZ46" s="27"/>
      <c r="ZA46" s="27"/>
      <c r="ZB46" s="27"/>
      <c r="ZC46" s="27"/>
      <c r="ZD46" s="27"/>
      <c r="ZE46" s="27"/>
      <c r="ZF46" s="27"/>
      <c r="ZG46" s="27"/>
      <c r="ZH46" s="27"/>
      <c r="ZI46" s="27"/>
      <c r="ZJ46" s="27"/>
      <c r="ZK46" s="27"/>
      <c r="ZL46" s="27"/>
      <c r="ZM46" s="27"/>
      <c r="ZN46" s="27"/>
      <c r="ZO46" s="27"/>
      <c r="ZP46" s="27"/>
      <c r="ZQ46" s="27"/>
      <c r="ZR46" s="27"/>
      <c r="ZS46" s="27"/>
      <c r="ZT46" s="27"/>
      <c r="ZU46" s="27"/>
      <c r="ZV46" s="27"/>
      <c r="ZW46" s="27"/>
      <c r="ZX46" s="27"/>
      <c r="ZY46" s="27"/>
      <c r="ZZ46" s="27"/>
      <c r="AAA46" s="27"/>
      <c r="AAB46" s="27"/>
      <c r="AAC46" s="27"/>
      <c r="AAD46" s="27"/>
      <c r="AAE46" s="27"/>
      <c r="AAF46" s="27"/>
      <c r="AAG46" s="27"/>
      <c r="AAH46" s="27"/>
      <c r="AAI46" s="27"/>
      <c r="AAJ46" s="27"/>
      <c r="AAK46" s="27"/>
      <c r="AAL46" s="27"/>
      <c r="AAM46" s="27"/>
      <c r="AAN46" s="27"/>
      <c r="AAO46" s="27"/>
      <c r="AAP46" s="27"/>
      <c r="AAQ46" s="27"/>
      <c r="AAR46" s="27"/>
      <c r="AAS46" s="27"/>
      <c r="AAT46" s="27"/>
      <c r="AAU46" s="27"/>
      <c r="AAV46" s="27"/>
      <c r="AAW46" s="27"/>
      <c r="AAX46" s="27"/>
      <c r="AAY46" s="27"/>
      <c r="AAZ46" s="27"/>
      <c r="ABA46" s="27"/>
      <c r="ABB46" s="27"/>
      <c r="ABC46" s="27"/>
      <c r="ABD46" s="27"/>
      <c r="ABE46" s="27"/>
      <c r="ABF46" s="27"/>
      <c r="ABG46" s="27"/>
      <c r="ABH46" s="27"/>
      <c r="ABI46" s="27"/>
      <c r="ABJ46" s="27"/>
      <c r="ABK46" s="27"/>
      <c r="ABL46" s="27"/>
      <c r="ABM46" s="27"/>
      <c r="ABN46" s="27"/>
      <c r="ABO46" s="27"/>
      <c r="ABP46" s="27"/>
      <c r="ABQ46" s="27"/>
      <c r="ABR46" s="27"/>
      <c r="ABS46" s="27"/>
      <c r="ABT46" s="27"/>
      <c r="ABU46" s="27"/>
      <c r="ABV46" s="27"/>
      <c r="ABW46" s="27"/>
      <c r="ABX46" s="27"/>
      <c r="ABY46" s="27"/>
      <c r="ABZ46" s="27"/>
      <c r="ACA46" s="27"/>
      <c r="ACB46" s="27"/>
      <c r="ACC46" s="27"/>
      <c r="ACD46" s="27"/>
      <c r="ACE46" s="27"/>
      <c r="ACF46" s="27"/>
      <c r="ACG46" s="27"/>
      <c r="ACH46" s="27"/>
      <c r="ACI46" s="27"/>
      <c r="ACJ46" s="27"/>
      <c r="ACK46" s="27"/>
      <c r="ACL46" s="27"/>
      <c r="ACM46" s="27"/>
      <c r="ACN46" s="27"/>
      <c r="ACO46" s="27"/>
      <c r="ACP46" s="27"/>
      <c r="ACQ46" s="27"/>
      <c r="ACR46" s="27"/>
      <c r="ACS46" s="27"/>
      <c r="ACT46" s="27"/>
      <c r="ACU46" s="27"/>
      <c r="ACV46" s="27"/>
      <c r="ACW46" s="27"/>
      <c r="ACX46" s="27"/>
      <c r="ACY46" s="27"/>
      <c r="ACZ46" s="27"/>
      <c r="ADA46" s="27"/>
      <c r="ADB46" s="27"/>
      <c r="ADC46" s="27"/>
      <c r="ADD46" s="27"/>
      <c r="ADE46" s="27"/>
      <c r="ADF46" s="27"/>
      <c r="ADG46" s="27"/>
      <c r="ADH46" s="27"/>
      <c r="ADI46" s="27"/>
      <c r="ADJ46" s="27"/>
      <c r="ADK46" s="27"/>
      <c r="ADL46" s="27"/>
      <c r="ADM46" s="27"/>
      <c r="ADN46" s="27"/>
      <c r="ADO46" s="27"/>
      <c r="ADP46" s="27"/>
      <c r="ADQ46" s="27"/>
      <c r="ADR46" s="27"/>
      <c r="ADS46" s="27"/>
      <c r="ADT46" s="27"/>
      <c r="ADU46" s="27"/>
      <c r="ADV46" s="27"/>
      <c r="ADW46" s="27"/>
      <c r="ADX46" s="27"/>
      <c r="ADY46" s="27"/>
      <c r="ADZ46" s="27"/>
      <c r="AEA46" s="27"/>
      <c r="AEB46" s="27"/>
      <c r="AEC46" s="27"/>
      <c r="AED46" s="27"/>
      <c r="AEE46" s="27"/>
      <c r="AEF46" s="27"/>
      <c r="AEG46" s="27"/>
      <c r="AEH46" s="27"/>
      <c r="AEI46" s="27"/>
      <c r="AEJ46" s="27"/>
      <c r="AEK46" s="27"/>
      <c r="AEL46" s="27"/>
      <c r="AEM46" s="27"/>
      <c r="AEN46" s="27"/>
      <c r="AEO46" s="27"/>
      <c r="AEP46" s="27"/>
      <c r="AEQ46" s="27"/>
      <c r="AER46" s="27"/>
      <c r="AES46" s="27"/>
      <c r="AET46" s="27"/>
      <c r="AEU46" s="27"/>
      <c r="AEV46" s="27"/>
      <c r="AEW46" s="27"/>
      <c r="AEX46" s="27"/>
      <c r="AEY46" s="27"/>
      <c r="AEZ46" s="27"/>
      <c r="AFA46" s="27"/>
      <c r="AFB46" s="27"/>
      <c r="AFC46" s="27"/>
      <c r="AFD46" s="27"/>
      <c r="AFE46" s="27"/>
      <c r="AFF46" s="27"/>
      <c r="AFG46" s="27"/>
      <c r="AFH46" s="27"/>
      <c r="AFI46" s="27"/>
      <c r="AFJ46" s="27"/>
      <c r="AFK46" s="27"/>
      <c r="AFL46" s="27"/>
      <c r="AFM46" s="27"/>
      <c r="AFN46" s="27"/>
      <c r="AFO46" s="27"/>
      <c r="AFP46" s="27"/>
      <c r="AFQ46" s="27"/>
      <c r="AFR46" s="27"/>
      <c r="AFS46" s="27"/>
      <c r="AFT46" s="27"/>
      <c r="AFU46" s="27"/>
      <c r="AFV46" s="27"/>
      <c r="AFW46" s="27"/>
      <c r="AFX46" s="27"/>
      <c r="AFY46" s="27"/>
      <c r="AFZ46" s="27"/>
      <c r="AGA46" s="27"/>
      <c r="AGB46" s="27"/>
      <c r="AGC46" s="27"/>
      <c r="AGD46" s="27"/>
      <c r="AGE46" s="27"/>
      <c r="AGF46" s="27"/>
      <c r="AGG46" s="27"/>
      <c r="AGH46" s="27"/>
      <c r="AGI46" s="27"/>
      <c r="AGJ46" s="27"/>
      <c r="AGK46" s="27"/>
      <c r="AGL46" s="27"/>
      <c r="AGM46" s="27"/>
      <c r="AGN46" s="27"/>
      <c r="AGO46" s="27"/>
      <c r="AGP46" s="27"/>
      <c r="AGQ46" s="27"/>
      <c r="AGR46" s="27"/>
      <c r="AGS46" s="27"/>
      <c r="AGT46" s="27"/>
      <c r="AGU46" s="27"/>
      <c r="AGV46" s="27"/>
      <c r="AGW46" s="27"/>
      <c r="AGX46" s="27"/>
      <c r="AGY46" s="27"/>
      <c r="AGZ46" s="27"/>
      <c r="AHA46" s="27"/>
      <c r="AHB46" s="27"/>
      <c r="AHC46" s="27"/>
      <c r="AHD46" s="27"/>
      <c r="AHE46" s="27"/>
      <c r="AHF46" s="27"/>
      <c r="AHG46" s="27"/>
      <c r="AHH46" s="27"/>
      <c r="AHI46" s="27"/>
      <c r="AHJ46" s="27"/>
      <c r="AHK46" s="27"/>
      <c r="AHL46" s="27"/>
      <c r="AHM46" s="27"/>
      <c r="AHN46" s="27"/>
      <c r="AHO46" s="27"/>
      <c r="AHP46" s="27"/>
      <c r="AHQ46" s="27"/>
      <c r="AHR46" s="27"/>
      <c r="AHS46" s="27"/>
      <c r="AHT46" s="27"/>
      <c r="AHU46" s="27"/>
      <c r="AHV46" s="27"/>
      <c r="AHW46" s="27"/>
      <c r="AHX46" s="27"/>
      <c r="AHY46" s="27"/>
      <c r="AHZ46" s="27"/>
      <c r="AIA46" s="27"/>
      <c r="AIB46" s="27"/>
      <c r="AIC46" s="27"/>
      <c r="AID46" s="27"/>
      <c r="AIE46" s="27"/>
      <c r="AIF46" s="27"/>
      <c r="AIG46" s="27"/>
      <c r="AIH46" s="27"/>
      <c r="AII46" s="27"/>
      <c r="AIJ46" s="27"/>
      <c r="AIK46" s="27"/>
      <c r="AIL46" s="27"/>
      <c r="AIM46" s="27"/>
      <c r="AIN46" s="27"/>
      <c r="AIO46" s="27"/>
      <c r="AIP46" s="27"/>
      <c r="AIQ46" s="27"/>
      <c r="AIR46" s="27"/>
      <c r="AIS46" s="27"/>
      <c r="AIT46" s="27"/>
      <c r="AIU46" s="27"/>
      <c r="AIV46" s="27"/>
      <c r="AIW46" s="27"/>
      <c r="AIX46" s="27"/>
      <c r="AIY46" s="27"/>
      <c r="AIZ46" s="27"/>
      <c r="AJA46" s="27"/>
      <c r="AJB46" s="27"/>
      <c r="AJC46" s="27"/>
      <c r="AJD46" s="27"/>
      <c r="AJE46" s="27"/>
      <c r="AJF46" s="27"/>
      <c r="AJG46" s="27"/>
      <c r="AJH46" s="27"/>
      <c r="AJI46" s="27"/>
      <c r="AJJ46" s="27"/>
      <c r="AJK46" s="27"/>
      <c r="AJL46" s="27"/>
      <c r="AJM46" s="27"/>
      <c r="AJN46" s="27"/>
      <c r="AJO46" s="27"/>
      <c r="AJP46" s="27"/>
      <c r="AJQ46" s="27"/>
      <c r="AJR46" s="27"/>
      <c r="AJS46" s="27"/>
      <c r="AJT46" s="27"/>
      <c r="AJU46" s="27"/>
      <c r="AJV46" s="27"/>
      <c r="AJW46" s="27"/>
      <c r="AJX46" s="27"/>
      <c r="AJY46" s="27"/>
      <c r="AJZ46" s="27"/>
      <c r="AKA46" s="27"/>
      <c r="AKB46" s="27"/>
      <c r="AKC46" s="27"/>
      <c r="AKD46" s="27"/>
      <c r="AKE46" s="27"/>
      <c r="AKF46" s="27"/>
      <c r="AKG46" s="27"/>
      <c r="AKH46" s="27"/>
      <c r="AKI46" s="27"/>
      <c r="AKJ46" s="27"/>
      <c r="AKK46" s="27"/>
      <c r="AKL46" s="27"/>
      <c r="AKM46" s="27"/>
      <c r="AKN46" s="27"/>
      <c r="AKO46" s="27"/>
      <c r="AKP46" s="27"/>
      <c r="AKQ46" s="27"/>
      <c r="AKR46" s="27"/>
      <c r="AKS46" s="27"/>
      <c r="AKT46" s="27"/>
      <c r="AKU46" s="27"/>
      <c r="AKV46" s="27"/>
      <c r="AKW46" s="27"/>
      <c r="AKX46" s="27"/>
      <c r="AKY46" s="27"/>
      <c r="AKZ46" s="27"/>
      <c r="ALA46" s="27"/>
      <c r="ALB46" s="27"/>
      <c r="ALC46" s="27"/>
      <c r="ALD46" s="27"/>
      <c r="ALE46" s="27"/>
      <c r="ALF46" s="27"/>
      <c r="ALG46" s="27"/>
      <c r="ALH46" s="27"/>
      <c r="ALI46" s="27"/>
      <c r="ALJ46" s="27"/>
      <c r="ALK46" s="27"/>
      <c r="ALL46" s="27"/>
      <c r="ALM46" s="27"/>
      <c r="ALN46" s="27"/>
      <c r="ALO46" s="27"/>
      <c r="ALP46" s="27"/>
      <c r="ALQ46" s="27"/>
      <c r="ALR46" s="27"/>
      <c r="ALS46" s="27"/>
      <c r="ALT46" s="27"/>
      <c r="ALU46" s="27"/>
      <c r="ALV46" s="27"/>
      <c r="ALW46" s="27"/>
      <c r="ALX46" s="27"/>
      <c r="ALY46" s="27"/>
      <c r="ALZ46" s="27"/>
      <c r="AMA46" s="27"/>
      <c r="AMB46" s="27"/>
      <c r="AMC46" s="27"/>
      <c r="AMD46" s="27"/>
      <c r="AME46" s="27"/>
      <c r="AMF46" s="27"/>
      <c r="AMG46" s="27"/>
      <c r="AMH46" s="27"/>
      <c r="AMI46" s="27"/>
      <c r="AMJ46" s="27"/>
      <c r="AMK46" s="27"/>
    </row>
    <row r="47" spans="1:1025" s="28" customFormat="1" ht="26.25" customHeight="1">
      <c r="A47" s="202" t="s">
        <v>67</v>
      </c>
      <c r="B47" s="333" t="s">
        <v>182</v>
      </c>
      <c r="C47" s="334"/>
      <c r="D47" s="334"/>
      <c r="E47" s="334"/>
      <c r="F47" s="334"/>
      <c r="G47" s="335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7"/>
      <c r="JK47" s="27"/>
      <c r="JL47" s="27"/>
      <c r="JM47" s="27"/>
      <c r="JN47" s="27"/>
      <c r="JO47" s="27"/>
      <c r="JP47" s="27"/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/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  <c r="LT47" s="27"/>
      <c r="LU47" s="27"/>
      <c r="LV47" s="27"/>
      <c r="LW47" s="27"/>
      <c r="LX47" s="27"/>
      <c r="LY47" s="27"/>
      <c r="LZ47" s="27"/>
      <c r="MA47" s="27"/>
      <c r="MB47" s="27"/>
      <c r="MC47" s="27"/>
      <c r="MD47" s="27"/>
      <c r="ME47" s="27"/>
      <c r="MF47" s="27"/>
      <c r="MG47" s="27"/>
      <c r="MH47" s="27"/>
      <c r="MI47" s="27"/>
      <c r="MJ47" s="27"/>
      <c r="MK47" s="27"/>
      <c r="ML47" s="27"/>
      <c r="MM47" s="27"/>
      <c r="MN47" s="27"/>
      <c r="MO47" s="27"/>
      <c r="MP47" s="27"/>
      <c r="MQ47" s="27"/>
      <c r="MR47" s="27"/>
      <c r="MS47" s="27"/>
      <c r="MT47" s="27"/>
      <c r="MU47" s="27"/>
      <c r="MV47" s="27"/>
      <c r="MW47" s="27"/>
      <c r="MX47" s="27"/>
      <c r="MY47" s="27"/>
      <c r="MZ47" s="27"/>
      <c r="NA47" s="27"/>
      <c r="NB47" s="27"/>
      <c r="NC47" s="27"/>
      <c r="ND47" s="27"/>
      <c r="NE47" s="27"/>
      <c r="NF47" s="27"/>
      <c r="NG47" s="27"/>
      <c r="NH47" s="27"/>
      <c r="NI47" s="27"/>
      <c r="NJ47" s="27"/>
      <c r="NK47" s="27"/>
      <c r="NL47" s="27"/>
      <c r="NM47" s="27"/>
      <c r="NN47" s="27"/>
      <c r="NO47" s="27"/>
      <c r="NP47" s="27"/>
      <c r="NQ47" s="27"/>
      <c r="NR47" s="27"/>
      <c r="NS47" s="27"/>
      <c r="NT47" s="27"/>
      <c r="NU47" s="27"/>
      <c r="NV47" s="27"/>
      <c r="NW47" s="27"/>
      <c r="NX47" s="27"/>
      <c r="NY47" s="27"/>
      <c r="NZ47" s="27"/>
      <c r="OA47" s="27"/>
      <c r="OB47" s="27"/>
      <c r="OC47" s="27"/>
      <c r="OD47" s="27"/>
      <c r="OE47" s="27"/>
      <c r="OF47" s="27"/>
      <c r="OG47" s="27"/>
      <c r="OH47" s="27"/>
      <c r="OI47" s="27"/>
      <c r="OJ47" s="27"/>
      <c r="OK47" s="27"/>
      <c r="OL47" s="27"/>
      <c r="OM47" s="27"/>
      <c r="ON47" s="27"/>
      <c r="OO47" s="27"/>
      <c r="OP47" s="27"/>
      <c r="OQ47" s="27"/>
      <c r="OR47" s="27"/>
      <c r="OS47" s="27"/>
      <c r="OT47" s="27"/>
      <c r="OU47" s="27"/>
      <c r="OV47" s="27"/>
      <c r="OW47" s="27"/>
      <c r="OX47" s="27"/>
      <c r="OY47" s="27"/>
      <c r="OZ47" s="27"/>
      <c r="PA47" s="27"/>
      <c r="PB47" s="27"/>
      <c r="PC47" s="27"/>
      <c r="PD47" s="27"/>
      <c r="PE47" s="27"/>
      <c r="PF47" s="27"/>
      <c r="PG47" s="27"/>
      <c r="PH47" s="27"/>
      <c r="PI47" s="27"/>
      <c r="PJ47" s="27"/>
      <c r="PK47" s="27"/>
      <c r="PL47" s="27"/>
      <c r="PM47" s="27"/>
      <c r="PN47" s="27"/>
      <c r="PO47" s="27"/>
      <c r="PP47" s="27"/>
      <c r="PQ47" s="27"/>
      <c r="PR47" s="27"/>
      <c r="PS47" s="27"/>
      <c r="PT47" s="27"/>
      <c r="PU47" s="27"/>
      <c r="PV47" s="27"/>
      <c r="PW47" s="27"/>
      <c r="PX47" s="27"/>
      <c r="PY47" s="27"/>
      <c r="PZ47" s="27"/>
      <c r="QA47" s="27"/>
      <c r="QB47" s="27"/>
      <c r="QC47" s="27"/>
      <c r="QD47" s="27"/>
      <c r="QE47" s="27"/>
      <c r="QF47" s="27"/>
      <c r="QG47" s="27"/>
      <c r="QH47" s="27"/>
      <c r="QI47" s="27"/>
      <c r="QJ47" s="27"/>
      <c r="QK47" s="27"/>
      <c r="QL47" s="27"/>
      <c r="QM47" s="27"/>
      <c r="QN47" s="27"/>
      <c r="QO47" s="27"/>
      <c r="QP47" s="27"/>
      <c r="QQ47" s="27"/>
      <c r="QR47" s="27"/>
      <c r="QS47" s="27"/>
      <c r="QT47" s="27"/>
      <c r="QU47" s="27"/>
      <c r="QV47" s="27"/>
      <c r="QW47" s="27"/>
      <c r="QX47" s="27"/>
      <c r="QY47" s="27"/>
      <c r="QZ47" s="27"/>
      <c r="RA47" s="27"/>
      <c r="RB47" s="27"/>
      <c r="RC47" s="27"/>
      <c r="RD47" s="27"/>
      <c r="RE47" s="27"/>
      <c r="RF47" s="27"/>
      <c r="RG47" s="27"/>
      <c r="RH47" s="27"/>
      <c r="RI47" s="27"/>
      <c r="RJ47" s="27"/>
      <c r="RK47" s="27"/>
      <c r="RL47" s="27"/>
      <c r="RM47" s="27"/>
      <c r="RN47" s="27"/>
      <c r="RO47" s="27"/>
      <c r="RP47" s="27"/>
      <c r="RQ47" s="27"/>
      <c r="RR47" s="27"/>
      <c r="RS47" s="27"/>
      <c r="RT47" s="27"/>
      <c r="RU47" s="27"/>
      <c r="RV47" s="27"/>
      <c r="RW47" s="27"/>
      <c r="RX47" s="27"/>
      <c r="RY47" s="27"/>
      <c r="RZ47" s="27"/>
      <c r="SA47" s="27"/>
      <c r="SB47" s="27"/>
      <c r="SC47" s="27"/>
      <c r="SD47" s="27"/>
      <c r="SE47" s="27"/>
      <c r="SF47" s="27"/>
      <c r="SG47" s="27"/>
      <c r="SH47" s="27"/>
      <c r="SI47" s="27"/>
      <c r="SJ47" s="27"/>
      <c r="SK47" s="27"/>
      <c r="SL47" s="27"/>
      <c r="SM47" s="27"/>
      <c r="SN47" s="27"/>
      <c r="SO47" s="27"/>
      <c r="SP47" s="27"/>
      <c r="SQ47" s="27"/>
      <c r="SR47" s="27"/>
      <c r="SS47" s="27"/>
      <c r="ST47" s="27"/>
      <c r="SU47" s="27"/>
      <c r="SV47" s="27"/>
      <c r="SW47" s="27"/>
      <c r="SX47" s="27"/>
      <c r="SY47" s="27"/>
      <c r="SZ47" s="27"/>
      <c r="TA47" s="27"/>
      <c r="TB47" s="27"/>
      <c r="TC47" s="27"/>
      <c r="TD47" s="27"/>
      <c r="TE47" s="27"/>
      <c r="TF47" s="27"/>
      <c r="TG47" s="27"/>
      <c r="TH47" s="27"/>
      <c r="TI47" s="27"/>
      <c r="TJ47" s="27"/>
      <c r="TK47" s="27"/>
      <c r="TL47" s="27"/>
      <c r="TM47" s="27"/>
      <c r="TN47" s="27"/>
      <c r="TO47" s="27"/>
      <c r="TP47" s="27"/>
      <c r="TQ47" s="27"/>
      <c r="TR47" s="27"/>
      <c r="TS47" s="27"/>
      <c r="TT47" s="27"/>
      <c r="TU47" s="27"/>
      <c r="TV47" s="27"/>
      <c r="TW47" s="27"/>
      <c r="TX47" s="27"/>
      <c r="TY47" s="27"/>
      <c r="TZ47" s="27"/>
      <c r="UA47" s="27"/>
      <c r="UB47" s="27"/>
      <c r="UC47" s="27"/>
      <c r="UD47" s="27"/>
      <c r="UE47" s="27"/>
      <c r="UF47" s="27"/>
      <c r="UG47" s="27"/>
      <c r="UH47" s="27"/>
      <c r="UI47" s="27"/>
      <c r="UJ47" s="27"/>
      <c r="UK47" s="27"/>
      <c r="UL47" s="27"/>
      <c r="UM47" s="27"/>
      <c r="UN47" s="27"/>
      <c r="UO47" s="27"/>
      <c r="UP47" s="27"/>
      <c r="UQ47" s="27"/>
      <c r="UR47" s="27"/>
      <c r="US47" s="27"/>
      <c r="UT47" s="27"/>
      <c r="UU47" s="27"/>
      <c r="UV47" s="27"/>
      <c r="UW47" s="27"/>
      <c r="UX47" s="27"/>
      <c r="UY47" s="27"/>
      <c r="UZ47" s="27"/>
      <c r="VA47" s="27"/>
      <c r="VB47" s="27"/>
      <c r="VC47" s="27"/>
      <c r="VD47" s="27"/>
      <c r="VE47" s="27"/>
      <c r="VF47" s="27"/>
      <c r="VG47" s="27"/>
      <c r="VH47" s="27"/>
      <c r="VI47" s="27"/>
      <c r="VJ47" s="27"/>
      <c r="VK47" s="27"/>
      <c r="VL47" s="27"/>
      <c r="VM47" s="27"/>
      <c r="VN47" s="27"/>
      <c r="VO47" s="27"/>
      <c r="VP47" s="27"/>
      <c r="VQ47" s="27"/>
      <c r="VR47" s="27"/>
      <c r="VS47" s="27"/>
      <c r="VT47" s="27"/>
      <c r="VU47" s="27"/>
      <c r="VV47" s="27"/>
      <c r="VW47" s="27"/>
      <c r="VX47" s="27"/>
      <c r="VY47" s="27"/>
      <c r="VZ47" s="27"/>
      <c r="WA47" s="27"/>
      <c r="WB47" s="27"/>
      <c r="WC47" s="27"/>
      <c r="WD47" s="27"/>
      <c r="WE47" s="27"/>
      <c r="WF47" s="27"/>
      <c r="WG47" s="27"/>
      <c r="WH47" s="27"/>
      <c r="WI47" s="27"/>
      <c r="WJ47" s="27"/>
      <c r="WK47" s="27"/>
      <c r="WL47" s="27"/>
      <c r="WM47" s="27"/>
      <c r="WN47" s="27"/>
      <c r="WO47" s="27"/>
      <c r="WP47" s="27"/>
      <c r="WQ47" s="27"/>
      <c r="WR47" s="27"/>
      <c r="WS47" s="27"/>
      <c r="WT47" s="27"/>
      <c r="WU47" s="27"/>
      <c r="WV47" s="27"/>
      <c r="WW47" s="27"/>
      <c r="WX47" s="27"/>
      <c r="WY47" s="27"/>
      <c r="WZ47" s="27"/>
      <c r="XA47" s="27"/>
      <c r="XB47" s="27"/>
      <c r="XC47" s="27"/>
      <c r="XD47" s="27"/>
      <c r="XE47" s="27"/>
      <c r="XF47" s="27"/>
      <c r="XG47" s="27"/>
      <c r="XH47" s="27"/>
      <c r="XI47" s="27"/>
      <c r="XJ47" s="27"/>
      <c r="XK47" s="27"/>
      <c r="XL47" s="27"/>
      <c r="XM47" s="27"/>
      <c r="XN47" s="27"/>
      <c r="XO47" s="27"/>
      <c r="XP47" s="27"/>
      <c r="XQ47" s="27"/>
      <c r="XR47" s="27"/>
      <c r="XS47" s="27"/>
      <c r="XT47" s="27"/>
      <c r="XU47" s="27"/>
      <c r="XV47" s="27"/>
      <c r="XW47" s="27"/>
      <c r="XX47" s="27"/>
      <c r="XY47" s="27"/>
      <c r="XZ47" s="27"/>
      <c r="YA47" s="27"/>
      <c r="YB47" s="27"/>
      <c r="YC47" s="27"/>
      <c r="YD47" s="27"/>
      <c r="YE47" s="27"/>
      <c r="YF47" s="27"/>
      <c r="YG47" s="27"/>
      <c r="YH47" s="27"/>
      <c r="YI47" s="27"/>
      <c r="YJ47" s="27"/>
      <c r="YK47" s="27"/>
      <c r="YL47" s="27"/>
      <c r="YM47" s="27"/>
      <c r="YN47" s="27"/>
      <c r="YO47" s="27"/>
      <c r="YP47" s="27"/>
      <c r="YQ47" s="27"/>
      <c r="YR47" s="27"/>
      <c r="YS47" s="27"/>
      <c r="YT47" s="27"/>
      <c r="YU47" s="27"/>
      <c r="YV47" s="27"/>
      <c r="YW47" s="27"/>
      <c r="YX47" s="27"/>
      <c r="YY47" s="27"/>
      <c r="YZ47" s="27"/>
      <c r="ZA47" s="27"/>
      <c r="ZB47" s="27"/>
      <c r="ZC47" s="27"/>
      <c r="ZD47" s="27"/>
      <c r="ZE47" s="27"/>
      <c r="ZF47" s="27"/>
      <c r="ZG47" s="27"/>
      <c r="ZH47" s="27"/>
      <c r="ZI47" s="27"/>
      <c r="ZJ47" s="27"/>
      <c r="ZK47" s="27"/>
      <c r="ZL47" s="27"/>
      <c r="ZM47" s="27"/>
      <c r="ZN47" s="27"/>
      <c r="ZO47" s="27"/>
      <c r="ZP47" s="27"/>
      <c r="ZQ47" s="27"/>
      <c r="ZR47" s="27"/>
      <c r="ZS47" s="27"/>
      <c r="ZT47" s="27"/>
      <c r="ZU47" s="27"/>
      <c r="ZV47" s="27"/>
      <c r="ZW47" s="27"/>
      <c r="ZX47" s="27"/>
      <c r="ZY47" s="27"/>
      <c r="ZZ47" s="27"/>
      <c r="AAA47" s="27"/>
      <c r="AAB47" s="27"/>
      <c r="AAC47" s="27"/>
      <c r="AAD47" s="27"/>
      <c r="AAE47" s="27"/>
      <c r="AAF47" s="27"/>
      <c r="AAG47" s="27"/>
      <c r="AAH47" s="27"/>
      <c r="AAI47" s="27"/>
      <c r="AAJ47" s="27"/>
      <c r="AAK47" s="27"/>
      <c r="AAL47" s="27"/>
      <c r="AAM47" s="27"/>
      <c r="AAN47" s="27"/>
      <c r="AAO47" s="27"/>
      <c r="AAP47" s="27"/>
      <c r="AAQ47" s="27"/>
      <c r="AAR47" s="27"/>
      <c r="AAS47" s="27"/>
      <c r="AAT47" s="27"/>
      <c r="AAU47" s="27"/>
      <c r="AAV47" s="27"/>
      <c r="AAW47" s="27"/>
      <c r="AAX47" s="27"/>
      <c r="AAY47" s="27"/>
      <c r="AAZ47" s="27"/>
      <c r="ABA47" s="27"/>
      <c r="ABB47" s="27"/>
      <c r="ABC47" s="27"/>
      <c r="ABD47" s="27"/>
      <c r="ABE47" s="27"/>
      <c r="ABF47" s="27"/>
      <c r="ABG47" s="27"/>
      <c r="ABH47" s="27"/>
      <c r="ABI47" s="27"/>
      <c r="ABJ47" s="27"/>
      <c r="ABK47" s="27"/>
      <c r="ABL47" s="27"/>
      <c r="ABM47" s="27"/>
      <c r="ABN47" s="27"/>
      <c r="ABO47" s="27"/>
      <c r="ABP47" s="27"/>
      <c r="ABQ47" s="27"/>
      <c r="ABR47" s="27"/>
      <c r="ABS47" s="27"/>
      <c r="ABT47" s="27"/>
      <c r="ABU47" s="27"/>
      <c r="ABV47" s="27"/>
      <c r="ABW47" s="27"/>
      <c r="ABX47" s="27"/>
      <c r="ABY47" s="27"/>
      <c r="ABZ47" s="27"/>
      <c r="ACA47" s="27"/>
      <c r="ACB47" s="27"/>
      <c r="ACC47" s="27"/>
      <c r="ACD47" s="27"/>
      <c r="ACE47" s="27"/>
      <c r="ACF47" s="27"/>
      <c r="ACG47" s="27"/>
      <c r="ACH47" s="27"/>
      <c r="ACI47" s="27"/>
      <c r="ACJ47" s="27"/>
      <c r="ACK47" s="27"/>
      <c r="ACL47" s="27"/>
      <c r="ACM47" s="27"/>
      <c r="ACN47" s="27"/>
      <c r="ACO47" s="27"/>
      <c r="ACP47" s="27"/>
      <c r="ACQ47" s="27"/>
      <c r="ACR47" s="27"/>
      <c r="ACS47" s="27"/>
      <c r="ACT47" s="27"/>
      <c r="ACU47" s="27"/>
      <c r="ACV47" s="27"/>
      <c r="ACW47" s="27"/>
      <c r="ACX47" s="27"/>
      <c r="ACY47" s="27"/>
      <c r="ACZ47" s="27"/>
      <c r="ADA47" s="27"/>
      <c r="ADB47" s="27"/>
      <c r="ADC47" s="27"/>
      <c r="ADD47" s="27"/>
      <c r="ADE47" s="27"/>
      <c r="ADF47" s="27"/>
      <c r="ADG47" s="27"/>
      <c r="ADH47" s="27"/>
      <c r="ADI47" s="27"/>
      <c r="ADJ47" s="27"/>
      <c r="ADK47" s="27"/>
      <c r="ADL47" s="27"/>
      <c r="ADM47" s="27"/>
      <c r="ADN47" s="27"/>
      <c r="ADO47" s="27"/>
      <c r="ADP47" s="27"/>
      <c r="ADQ47" s="27"/>
      <c r="ADR47" s="27"/>
      <c r="ADS47" s="27"/>
      <c r="ADT47" s="27"/>
      <c r="ADU47" s="27"/>
      <c r="ADV47" s="27"/>
      <c r="ADW47" s="27"/>
      <c r="ADX47" s="27"/>
      <c r="ADY47" s="27"/>
      <c r="ADZ47" s="27"/>
      <c r="AEA47" s="27"/>
      <c r="AEB47" s="27"/>
      <c r="AEC47" s="27"/>
      <c r="AED47" s="27"/>
      <c r="AEE47" s="27"/>
      <c r="AEF47" s="27"/>
      <c r="AEG47" s="27"/>
      <c r="AEH47" s="27"/>
      <c r="AEI47" s="27"/>
      <c r="AEJ47" s="27"/>
      <c r="AEK47" s="27"/>
      <c r="AEL47" s="27"/>
      <c r="AEM47" s="27"/>
      <c r="AEN47" s="27"/>
      <c r="AEO47" s="27"/>
      <c r="AEP47" s="27"/>
      <c r="AEQ47" s="27"/>
      <c r="AER47" s="27"/>
      <c r="AES47" s="27"/>
      <c r="AET47" s="27"/>
      <c r="AEU47" s="27"/>
      <c r="AEV47" s="27"/>
      <c r="AEW47" s="27"/>
      <c r="AEX47" s="27"/>
      <c r="AEY47" s="27"/>
      <c r="AEZ47" s="27"/>
      <c r="AFA47" s="27"/>
      <c r="AFB47" s="27"/>
      <c r="AFC47" s="27"/>
      <c r="AFD47" s="27"/>
      <c r="AFE47" s="27"/>
      <c r="AFF47" s="27"/>
      <c r="AFG47" s="27"/>
      <c r="AFH47" s="27"/>
      <c r="AFI47" s="27"/>
      <c r="AFJ47" s="27"/>
      <c r="AFK47" s="27"/>
      <c r="AFL47" s="27"/>
      <c r="AFM47" s="27"/>
      <c r="AFN47" s="27"/>
      <c r="AFO47" s="27"/>
      <c r="AFP47" s="27"/>
      <c r="AFQ47" s="27"/>
      <c r="AFR47" s="27"/>
      <c r="AFS47" s="27"/>
      <c r="AFT47" s="27"/>
      <c r="AFU47" s="27"/>
      <c r="AFV47" s="27"/>
      <c r="AFW47" s="27"/>
      <c r="AFX47" s="27"/>
      <c r="AFY47" s="27"/>
      <c r="AFZ47" s="27"/>
      <c r="AGA47" s="27"/>
      <c r="AGB47" s="27"/>
      <c r="AGC47" s="27"/>
      <c r="AGD47" s="27"/>
      <c r="AGE47" s="27"/>
      <c r="AGF47" s="27"/>
      <c r="AGG47" s="27"/>
      <c r="AGH47" s="27"/>
      <c r="AGI47" s="27"/>
      <c r="AGJ47" s="27"/>
      <c r="AGK47" s="27"/>
      <c r="AGL47" s="27"/>
      <c r="AGM47" s="27"/>
      <c r="AGN47" s="27"/>
      <c r="AGO47" s="27"/>
      <c r="AGP47" s="27"/>
      <c r="AGQ47" s="27"/>
      <c r="AGR47" s="27"/>
      <c r="AGS47" s="27"/>
      <c r="AGT47" s="27"/>
      <c r="AGU47" s="27"/>
      <c r="AGV47" s="27"/>
      <c r="AGW47" s="27"/>
      <c r="AGX47" s="27"/>
      <c r="AGY47" s="27"/>
      <c r="AGZ47" s="27"/>
      <c r="AHA47" s="27"/>
      <c r="AHB47" s="27"/>
      <c r="AHC47" s="27"/>
      <c r="AHD47" s="27"/>
      <c r="AHE47" s="27"/>
      <c r="AHF47" s="27"/>
      <c r="AHG47" s="27"/>
      <c r="AHH47" s="27"/>
      <c r="AHI47" s="27"/>
      <c r="AHJ47" s="27"/>
      <c r="AHK47" s="27"/>
      <c r="AHL47" s="27"/>
      <c r="AHM47" s="27"/>
      <c r="AHN47" s="27"/>
      <c r="AHO47" s="27"/>
      <c r="AHP47" s="27"/>
      <c r="AHQ47" s="27"/>
      <c r="AHR47" s="27"/>
      <c r="AHS47" s="27"/>
      <c r="AHT47" s="27"/>
      <c r="AHU47" s="27"/>
      <c r="AHV47" s="27"/>
      <c r="AHW47" s="27"/>
      <c r="AHX47" s="27"/>
      <c r="AHY47" s="27"/>
      <c r="AHZ47" s="27"/>
      <c r="AIA47" s="27"/>
      <c r="AIB47" s="27"/>
      <c r="AIC47" s="27"/>
      <c r="AID47" s="27"/>
      <c r="AIE47" s="27"/>
      <c r="AIF47" s="27"/>
      <c r="AIG47" s="27"/>
      <c r="AIH47" s="27"/>
      <c r="AII47" s="27"/>
      <c r="AIJ47" s="27"/>
      <c r="AIK47" s="27"/>
      <c r="AIL47" s="27"/>
      <c r="AIM47" s="27"/>
      <c r="AIN47" s="27"/>
      <c r="AIO47" s="27"/>
      <c r="AIP47" s="27"/>
      <c r="AIQ47" s="27"/>
      <c r="AIR47" s="27"/>
      <c r="AIS47" s="27"/>
      <c r="AIT47" s="27"/>
      <c r="AIU47" s="27"/>
      <c r="AIV47" s="27"/>
      <c r="AIW47" s="27"/>
      <c r="AIX47" s="27"/>
      <c r="AIY47" s="27"/>
      <c r="AIZ47" s="27"/>
      <c r="AJA47" s="27"/>
      <c r="AJB47" s="27"/>
      <c r="AJC47" s="27"/>
      <c r="AJD47" s="27"/>
      <c r="AJE47" s="27"/>
      <c r="AJF47" s="27"/>
      <c r="AJG47" s="27"/>
      <c r="AJH47" s="27"/>
      <c r="AJI47" s="27"/>
      <c r="AJJ47" s="27"/>
      <c r="AJK47" s="27"/>
      <c r="AJL47" s="27"/>
      <c r="AJM47" s="27"/>
      <c r="AJN47" s="27"/>
      <c r="AJO47" s="27"/>
      <c r="AJP47" s="27"/>
      <c r="AJQ47" s="27"/>
      <c r="AJR47" s="27"/>
      <c r="AJS47" s="27"/>
      <c r="AJT47" s="27"/>
      <c r="AJU47" s="27"/>
      <c r="AJV47" s="27"/>
      <c r="AJW47" s="27"/>
      <c r="AJX47" s="27"/>
      <c r="AJY47" s="27"/>
      <c r="AJZ47" s="27"/>
      <c r="AKA47" s="27"/>
      <c r="AKB47" s="27"/>
      <c r="AKC47" s="27"/>
      <c r="AKD47" s="27"/>
      <c r="AKE47" s="27"/>
      <c r="AKF47" s="27"/>
      <c r="AKG47" s="27"/>
      <c r="AKH47" s="27"/>
      <c r="AKI47" s="27"/>
      <c r="AKJ47" s="27"/>
      <c r="AKK47" s="27"/>
      <c r="AKL47" s="27"/>
      <c r="AKM47" s="27"/>
      <c r="AKN47" s="27"/>
      <c r="AKO47" s="27"/>
      <c r="AKP47" s="27"/>
      <c r="AKQ47" s="27"/>
      <c r="AKR47" s="27"/>
      <c r="AKS47" s="27"/>
      <c r="AKT47" s="27"/>
      <c r="AKU47" s="27"/>
      <c r="AKV47" s="27"/>
      <c r="AKW47" s="27"/>
      <c r="AKX47" s="27"/>
      <c r="AKY47" s="27"/>
      <c r="AKZ47" s="27"/>
      <c r="ALA47" s="27"/>
      <c r="ALB47" s="27"/>
      <c r="ALC47" s="27"/>
      <c r="ALD47" s="27"/>
      <c r="ALE47" s="27"/>
      <c r="ALF47" s="27"/>
      <c r="ALG47" s="27"/>
      <c r="ALH47" s="27"/>
      <c r="ALI47" s="27"/>
      <c r="ALJ47" s="27"/>
      <c r="ALK47" s="27"/>
      <c r="ALL47" s="27"/>
      <c r="ALM47" s="27"/>
      <c r="ALN47" s="27"/>
      <c r="ALO47" s="27"/>
      <c r="ALP47" s="27"/>
      <c r="ALQ47" s="27"/>
      <c r="ALR47" s="27"/>
      <c r="ALS47" s="27"/>
      <c r="ALT47" s="27"/>
      <c r="ALU47" s="27"/>
      <c r="ALV47" s="27"/>
      <c r="ALW47" s="27"/>
      <c r="ALX47" s="27"/>
      <c r="ALY47" s="27"/>
      <c r="ALZ47" s="27"/>
      <c r="AMA47" s="27"/>
      <c r="AMB47" s="27"/>
      <c r="AMC47" s="27"/>
      <c r="AMD47" s="27"/>
      <c r="AME47" s="27"/>
      <c r="AMF47" s="27"/>
      <c r="AMG47" s="27"/>
      <c r="AMH47" s="27"/>
      <c r="AMI47" s="27"/>
      <c r="AMJ47" s="27"/>
      <c r="AMK47" s="27"/>
    </row>
    <row r="48" spans="1:1025" s="28" customFormat="1" ht="38.25" customHeight="1">
      <c r="A48" s="202" t="s">
        <v>71</v>
      </c>
      <c r="B48" s="333" t="s">
        <v>74</v>
      </c>
      <c r="C48" s="334"/>
      <c r="D48" s="334"/>
      <c r="E48" s="334"/>
      <c r="F48" s="334"/>
      <c r="G48" s="335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7"/>
      <c r="JK48" s="27"/>
      <c r="JL48" s="27"/>
      <c r="JM48" s="27"/>
      <c r="JN48" s="27"/>
      <c r="JO48" s="27"/>
      <c r="JP48" s="27"/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/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  <c r="LT48" s="27"/>
      <c r="LU48" s="27"/>
      <c r="LV48" s="27"/>
      <c r="LW48" s="27"/>
      <c r="LX48" s="27"/>
      <c r="LY48" s="27"/>
      <c r="LZ48" s="27"/>
      <c r="MA48" s="27"/>
      <c r="MB48" s="27"/>
      <c r="MC48" s="27"/>
      <c r="MD48" s="27"/>
      <c r="ME48" s="27"/>
      <c r="MF48" s="27"/>
      <c r="MG48" s="27"/>
      <c r="MH48" s="27"/>
      <c r="MI48" s="27"/>
      <c r="MJ48" s="27"/>
      <c r="MK48" s="27"/>
      <c r="ML48" s="27"/>
      <c r="MM48" s="27"/>
      <c r="MN48" s="27"/>
      <c r="MO48" s="27"/>
      <c r="MP48" s="27"/>
      <c r="MQ48" s="27"/>
      <c r="MR48" s="27"/>
      <c r="MS48" s="27"/>
      <c r="MT48" s="27"/>
      <c r="MU48" s="27"/>
      <c r="MV48" s="27"/>
      <c r="MW48" s="27"/>
      <c r="MX48" s="27"/>
      <c r="MY48" s="27"/>
      <c r="MZ48" s="27"/>
      <c r="NA48" s="27"/>
      <c r="NB48" s="27"/>
      <c r="NC48" s="27"/>
      <c r="ND48" s="27"/>
      <c r="NE48" s="27"/>
      <c r="NF48" s="27"/>
      <c r="NG48" s="27"/>
      <c r="NH48" s="27"/>
      <c r="NI48" s="27"/>
      <c r="NJ48" s="27"/>
      <c r="NK48" s="27"/>
      <c r="NL48" s="27"/>
      <c r="NM48" s="27"/>
      <c r="NN48" s="27"/>
      <c r="NO48" s="27"/>
      <c r="NP48" s="27"/>
      <c r="NQ48" s="27"/>
      <c r="NR48" s="27"/>
      <c r="NS48" s="27"/>
      <c r="NT48" s="27"/>
      <c r="NU48" s="27"/>
      <c r="NV48" s="27"/>
      <c r="NW48" s="27"/>
      <c r="NX48" s="27"/>
      <c r="NY48" s="27"/>
      <c r="NZ48" s="27"/>
      <c r="OA48" s="27"/>
      <c r="OB48" s="27"/>
      <c r="OC48" s="27"/>
      <c r="OD48" s="27"/>
      <c r="OE48" s="27"/>
      <c r="OF48" s="27"/>
      <c r="OG48" s="27"/>
      <c r="OH48" s="27"/>
      <c r="OI48" s="27"/>
      <c r="OJ48" s="27"/>
      <c r="OK48" s="27"/>
      <c r="OL48" s="27"/>
      <c r="OM48" s="27"/>
      <c r="ON48" s="27"/>
      <c r="OO48" s="27"/>
      <c r="OP48" s="27"/>
      <c r="OQ48" s="27"/>
      <c r="OR48" s="27"/>
      <c r="OS48" s="27"/>
      <c r="OT48" s="27"/>
      <c r="OU48" s="27"/>
      <c r="OV48" s="27"/>
      <c r="OW48" s="27"/>
      <c r="OX48" s="27"/>
      <c r="OY48" s="27"/>
      <c r="OZ48" s="27"/>
      <c r="PA48" s="27"/>
      <c r="PB48" s="27"/>
      <c r="PC48" s="27"/>
      <c r="PD48" s="27"/>
      <c r="PE48" s="27"/>
      <c r="PF48" s="27"/>
      <c r="PG48" s="27"/>
      <c r="PH48" s="27"/>
      <c r="PI48" s="27"/>
      <c r="PJ48" s="27"/>
      <c r="PK48" s="27"/>
      <c r="PL48" s="27"/>
      <c r="PM48" s="27"/>
      <c r="PN48" s="27"/>
      <c r="PO48" s="27"/>
      <c r="PP48" s="27"/>
      <c r="PQ48" s="27"/>
      <c r="PR48" s="27"/>
      <c r="PS48" s="27"/>
      <c r="PT48" s="27"/>
      <c r="PU48" s="27"/>
      <c r="PV48" s="27"/>
      <c r="PW48" s="27"/>
      <c r="PX48" s="27"/>
      <c r="PY48" s="27"/>
      <c r="PZ48" s="27"/>
      <c r="QA48" s="27"/>
      <c r="QB48" s="27"/>
      <c r="QC48" s="27"/>
      <c r="QD48" s="27"/>
      <c r="QE48" s="27"/>
      <c r="QF48" s="27"/>
      <c r="QG48" s="27"/>
      <c r="QH48" s="27"/>
      <c r="QI48" s="27"/>
      <c r="QJ48" s="27"/>
      <c r="QK48" s="27"/>
      <c r="QL48" s="27"/>
      <c r="QM48" s="27"/>
      <c r="QN48" s="27"/>
      <c r="QO48" s="27"/>
      <c r="QP48" s="27"/>
      <c r="QQ48" s="27"/>
      <c r="QR48" s="27"/>
      <c r="QS48" s="27"/>
      <c r="QT48" s="27"/>
      <c r="QU48" s="27"/>
      <c r="QV48" s="27"/>
      <c r="QW48" s="27"/>
      <c r="QX48" s="27"/>
      <c r="QY48" s="27"/>
      <c r="QZ48" s="27"/>
      <c r="RA48" s="27"/>
      <c r="RB48" s="27"/>
      <c r="RC48" s="27"/>
      <c r="RD48" s="27"/>
      <c r="RE48" s="27"/>
      <c r="RF48" s="27"/>
      <c r="RG48" s="27"/>
      <c r="RH48" s="27"/>
      <c r="RI48" s="27"/>
      <c r="RJ48" s="27"/>
      <c r="RK48" s="27"/>
      <c r="RL48" s="27"/>
      <c r="RM48" s="27"/>
      <c r="RN48" s="27"/>
      <c r="RO48" s="27"/>
      <c r="RP48" s="27"/>
      <c r="RQ48" s="27"/>
      <c r="RR48" s="27"/>
      <c r="RS48" s="27"/>
      <c r="RT48" s="27"/>
      <c r="RU48" s="27"/>
      <c r="RV48" s="27"/>
      <c r="RW48" s="27"/>
      <c r="RX48" s="27"/>
      <c r="RY48" s="27"/>
      <c r="RZ48" s="27"/>
      <c r="SA48" s="27"/>
      <c r="SB48" s="27"/>
      <c r="SC48" s="27"/>
      <c r="SD48" s="27"/>
      <c r="SE48" s="27"/>
      <c r="SF48" s="27"/>
      <c r="SG48" s="27"/>
      <c r="SH48" s="27"/>
      <c r="SI48" s="27"/>
      <c r="SJ48" s="27"/>
      <c r="SK48" s="27"/>
      <c r="SL48" s="27"/>
      <c r="SM48" s="27"/>
      <c r="SN48" s="27"/>
      <c r="SO48" s="27"/>
      <c r="SP48" s="27"/>
      <c r="SQ48" s="27"/>
      <c r="SR48" s="27"/>
      <c r="SS48" s="27"/>
      <c r="ST48" s="27"/>
      <c r="SU48" s="27"/>
      <c r="SV48" s="27"/>
      <c r="SW48" s="27"/>
      <c r="SX48" s="27"/>
      <c r="SY48" s="27"/>
      <c r="SZ48" s="27"/>
      <c r="TA48" s="27"/>
      <c r="TB48" s="27"/>
      <c r="TC48" s="27"/>
      <c r="TD48" s="27"/>
      <c r="TE48" s="27"/>
      <c r="TF48" s="27"/>
      <c r="TG48" s="27"/>
      <c r="TH48" s="27"/>
      <c r="TI48" s="27"/>
      <c r="TJ48" s="27"/>
      <c r="TK48" s="27"/>
      <c r="TL48" s="27"/>
      <c r="TM48" s="27"/>
      <c r="TN48" s="27"/>
      <c r="TO48" s="27"/>
      <c r="TP48" s="27"/>
      <c r="TQ48" s="27"/>
      <c r="TR48" s="27"/>
      <c r="TS48" s="27"/>
      <c r="TT48" s="27"/>
      <c r="TU48" s="27"/>
      <c r="TV48" s="27"/>
      <c r="TW48" s="27"/>
      <c r="TX48" s="27"/>
      <c r="TY48" s="27"/>
      <c r="TZ48" s="27"/>
      <c r="UA48" s="27"/>
      <c r="UB48" s="27"/>
      <c r="UC48" s="27"/>
      <c r="UD48" s="27"/>
      <c r="UE48" s="27"/>
      <c r="UF48" s="27"/>
      <c r="UG48" s="27"/>
      <c r="UH48" s="27"/>
      <c r="UI48" s="27"/>
      <c r="UJ48" s="27"/>
      <c r="UK48" s="27"/>
      <c r="UL48" s="27"/>
      <c r="UM48" s="27"/>
      <c r="UN48" s="27"/>
      <c r="UO48" s="27"/>
      <c r="UP48" s="27"/>
      <c r="UQ48" s="27"/>
      <c r="UR48" s="27"/>
      <c r="US48" s="27"/>
      <c r="UT48" s="27"/>
      <c r="UU48" s="27"/>
      <c r="UV48" s="27"/>
      <c r="UW48" s="27"/>
      <c r="UX48" s="27"/>
      <c r="UY48" s="27"/>
      <c r="UZ48" s="27"/>
      <c r="VA48" s="27"/>
      <c r="VB48" s="27"/>
      <c r="VC48" s="27"/>
      <c r="VD48" s="27"/>
      <c r="VE48" s="27"/>
      <c r="VF48" s="27"/>
      <c r="VG48" s="27"/>
      <c r="VH48" s="27"/>
      <c r="VI48" s="27"/>
      <c r="VJ48" s="27"/>
      <c r="VK48" s="27"/>
      <c r="VL48" s="27"/>
      <c r="VM48" s="27"/>
      <c r="VN48" s="27"/>
      <c r="VO48" s="27"/>
      <c r="VP48" s="27"/>
      <c r="VQ48" s="27"/>
      <c r="VR48" s="27"/>
      <c r="VS48" s="27"/>
      <c r="VT48" s="27"/>
      <c r="VU48" s="27"/>
      <c r="VV48" s="27"/>
      <c r="VW48" s="27"/>
      <c r="VX48" s="27"/>
      <c r="VY48" s="27"/>
      <c r="VZ48" s="27"/>
      <c r="WA48" s="27"/>
      <c r="WB48" s="27"/>
      <c r="WC48" s="27"/>
      <c r="WD48" s="27"/>
      <c r="WE48" s="27"/>
      <c r="WF48" s="27"/>
      <c r="WG48" s="27"/>
      <c r="WH48" s="27"/>
      <c r="WI48" s="27"/>
      <c r="WJ48" s="27"/>
      <c r="WK48" s="27"/>
      <c r="WL48" s="27"/>
      <c r="WM48" s="27"/>
      <c r="WN48" s="27"/>
      <c r="WO48" s="27"/>
      <c r="WP48" s="27"/>
      <c r="WQ48" s="27"/>
      <c r="WR48" s="27"/>
      <c r="WS48" s="27"/>
      <c r="WT48" s="27"/>
      <c r="WU48" s="27"/>
      <c r="WV48" s="27"/>
      <c r="WW48" s="27"/>
      <c r="WX48" s="27"/>
      <c r="WY48" s="27"/>
      <c r="WZ48" s="27"/>
      <c r="XA48" s="27"/>
      <c r="XB48" s="27"/>
      <c r="XC48" s="27"/>
      <c r="XD48" s="27"/>
      <c r="XE48" s="27"/>
      <c r="XF48" s="27"/>
      <c r="XG48" s="27"/>
      <c r="XH48" s="27"/>
      <c r="XI48" s="27"/>
      <c r="XJ48" s="27"/>
      <c r="XK48" s="27"/>
      <c r="XL48" s="27"/>
      <c r="XM48" s="27"/>
      <c r="XN48" s="27"/>
      <c r="XO48" s="27"/>
      <c r="XP48" s="27"/>
      <c r="XQ48" s="27"/>
      <c r="XR48" s="27"/>
      <c r="XS48" s="27"/>
      <c r="XT48" s="27"/>
      <c r="XU48" s="27"/>
      <c r="XV48" s="27"/>
      <c r="XW48" s="27"/>
      <c r="XX48" s="27"/>
      <c r="XY48" s="27"/>
      <c r="XZ48" s="27"/>
      <c r="YA48" s="27"/>
      <c r="YB48" s="27"/>
      <c r="YC48" s="27"/>
      <c r="YD48" s="27"/>
      <c r="YE48" s="27"/>
      <c r="YF48" s="27"/>
      <c r="YG48" s="27"/>
      <c r="YH48" s="27"/>
      <c r="YI48" s="27"/>
      <c r="YJ48" s="27"/>
      <c r="YK48" s="27"/>
      <c r="YL48" s="27"/>
      <c r="YM48" s="27"/>
      <c r="YN48" s="27"/>
      <c r="YO48" s="27"/>
      <c r="YP48" s="27"/>
      <c r="YQ48" s="27"/>
      <c r="YR48" s="27"/>
      <c r="YS48" s="27"/>
      <c r="YT48" s="27"/>
      <c r="YU48" s="27"/>
      <c r="YV48" s="27"/>
      <c r="YW48" s="27"/>
      <c r="YX48" s="27"/>
      <c r="YY48" s="27"/>
      <c r="YZ48" s="27"/>
      <c r="ZA48" s="27"/>
      <c r="ZB48" s="27"/>
      <c r="ZC48" s="27"/>
      <c r="ZD48" s="27"/>
      <c r="ZE48" s="27"/>
      <c r="ZF48" s="27"/>
      <c r="ZG48" s="27"/>
      <c r="ZH48" s="27"/>
      <c r="ZI48" s="27"/>
      <c r="ZJ48" s="27"/>
      <c r="ZK48" s="27"/>
      <c r="ZL48" s="27"/>
      <c r="ZM48" s="27"/>
      <c r="ZN48" s="27"/>
      <c r="ZO48" s="27"/>
      <c r="ZP48" s="27"/>
      <c r="ZQ48" s="27"/>
      <c r="ZR48" s="27"/>
      <c r="ZS48" s="27"/>
      <c r="ZT48" s="27"/>
      <c r="ZU48" s="27"/>
      <c r="ZV48" s="27"/>
      <c r="ZW48" s="27"/>
      <c r="ZX48" s="27"/>
      <c r="ZY48" s="27"/>
      <c r="ZZ48" s="27"/>
      <c r="AAA48" s="27"/>
      <c r="AAB48" s="27"/>
      <c r="AAC48" s="27"/>
      <c r="AAD48" s="27"/>
      <c r="AAE48" s="27"/>
      <c r="AAF48" s="27"/>
      <c r="AAG48" s="27"/>
      <c r="AAH48" s="27"/>
      <c r="AAI48" s="27"/>
      <c r="AAJ48" s="27"/>
      <c r="AAK48" s="27"/>
      <c r="AAL48" s="27"/>
      <c r="AAM48" s="27"/>
      <c r="AAN48" s="27"/>
      <c r="AAO48" s="27"/>
      <c r="AAP48" s="27"/>
      <c r="AAQ48" s="27"/>
      <c r="AAR48" s="27"/>
      <c r="AAS48" s="27"/>
      <c r="AAT48" s="27"/>
      <c r="AAU48" s="27"/>
      <c r="AAV48" s="27"/>
      <c r="AAW48" s="27"/>
      <c r="AAX48" s="27"/>
      <c r="AAY48" s="27"/>
      <c r="AAZ48" s="27"/>
      <c r="ABA48" s="27"/>
      <c r="ABB48" s="27"/>
      <c r="ABC48" s="27"/>
      <c r="ABD48" s="27"/>
      <c r="ABE48" s="27"/>
      <c r="ABF48" s="27"/>
      <c r="ABG48" s="27"/>
      <c r="ABH48" s="27"/>
      <c r="ABI48" s="27"/>
      <c r="ABJ48" s="27"/>
      <c r="ABK48" s="27"/>
      <c r="ABL48" s="27"/>
      <c r="ABM48" s="27"/>
      <c r="ABN48" s="27"/>
      <c r="ABO48" s="27"/>
      <c r="ABP48" s="27"/>
      <c r="ABQ48" s="27"/>
      <c r="ABR48" s="27"/>
      <c r="ABS48" s="27"/>
      <c r="ABT48" s="27"/>
      <c r="ABU48" s="27"/>
      <c r="ABV48" s="27"/>
      <c r="ABW48" s="27"/>
      <c r="ABX48" s="27"/>
      <c r="ABY48" s="27"/>
      <c r="ABZ48" s="27"/>
      <c r="ACA48" s="27"/>
      <c r="ACB48" s="27"/>
      <c r="ACC48" s="27"/>
      <c r="ACD48" s="27"/>
      <c r="ACE48" s="27"/>
      <c r="ACF48" s="27"/>
      <c r="ACG48" s="27"/>
      <c r="ACH48" s="27"/>
      <c r="ACI48" s="27"/>
      <c r="ACJ48" s="27"/>
      <c r="ACK48" s="27"/>
      <c r="ACL48" s="27"/>
      <c r="ACM48" s="27"/>
      <c r="ACN48" s="27"/>
      <c r="ACO48" s="27"/>
      <c r="ACP48" s="27"/>
      <c r="ACQ48" s="27"/>
      <c r="ACR48" s="27"/>
      <c r="ACS48" s="27"/>
      <c r="ACT48" s="27"/>
      <c r="ACU48" s="27"/>
      <c r="ACV48" s="27"/>
      <c r="ACW48" s="27"/>
      <c r="ACX48" s="27"/>
      <c r="ACY48" s="27"/>
      <c r="ACZ48" s="27"/>
      <c r="ADA48" s="27"/>
      <c r="ADB48" s="27"/>
      <c r="ADC48" s="27"/>
      <c r="ADD48" s="27"/>
      <c r="ADE48" s="27"/>
      <c r="ADF48" s="27"/>
      <c r="ADG48" s="27"/>
      <c r="ADH48" s="27"/>
      <c r="ADI48" s="27"/>
      <c r="ADJ48" s="27"/>
      <c r="ADK48" s="27"/>
      <c r="ADL48" s="27"/>
      <c r="ADM48" s="27"/>
      <c r="ADN48" s="27"/>
      <c r="ADO48" s="27"/>
      <c r="ADP48" s="27"/>
      <c r="ADQ48" s="27"/>
      <c r="ADR48" s="27"/>
      <c r="ADS48" s="27"/>
      <c r="ADT48" s="27"/>
      <c r="ADU48" s="27"/>
      <c r="ADV48" s="27"/>
      <c r="ADW48" s="27"/>
      <c r="ADX48" s="27"/>
      <c r="ADY48" s="27"/>
      <c r="ADZ48" s="27"/>
      <c r="AEA48" s="27"/>
      <c r="AEB48" s="27"/>
      <c r="AEC48" s="27"/>
      <c r="AED48" s="27"/>
      <c r="AEE48" s="27"/>
      <c r="AEF48" s="27"/>
      <c r="AEG48" s="27"/>
      <c r="AEH48" s="27"/>
      <c r="AEI48" s="27"/>
      <c r="AEJ48" s="27"/>
      <c r="AEK48" s="27"/>
      <c r="AEL48" s="27"/>
      <c r="AEM48" s="27"/>
      <c r="AEN48" s="27"/>
      <c r="AEO48" s="27"/>
      <c r="AEP48" s="27"/>
      <c r="AEQ48" s="27"/>
      <c r="AER48" s="27"/>
      <c r="AES48" s="27"/>
      <c r="AET48" s="27"/>
      <c r="AEU48" s="27"/>
      <c r="AEV48" s="27"/>
      <c r="AEW48" s="27"/>
      <c r="AEX48" s="27"/>
      <c r="AEY48" s="27"/>
      <c r="AEZ48" s="27"/>
      <c r="AFA48" s="27"/>
      <c r="AFB48" s="27"/>
      <c r="AFC48" s="27"/>
      <c r="AFD48" s="27"/>
      <c r="AFE48" s="27"/>
      <c r="AFF48" s="27"/>
      <c r="AFG48" s="27"/>
      <c r="AFH48" s="27"/>
      <c r="AFI48" s="27"/>
      <c r="AFJ48" s="27"/>
      <c r="AFK48" s="27"/>
      <c r="AFL48" s="27"/>
      <c r="AFM48" s="27"/>
      <c r="AFN48" s="27"/>
      <c r="AFO48" s="27"/>
      <c r="AFP48" s="27"/>
      <c r="AFQ48" s="27"/>
      <c r="AFR48" s="27"/>
      <c r="AFS48" s="27"/>
      <c r="AFT48" s="27"/>
      <c r="AFU48" s="27"/>
      <c r="AFV48" s="27"/>
      <c r="AFW48" s="27"/>
      <c r="AFX48" s="27"/>
      <c r="AFY48" s="27"/>
      <c r="AFZ48" s="27"/>
      <c r="AGA48" s="27"/>
      <c r="AGB48" s="27"/>
      <c r="AGC48" s="27"/>
      <c r="AGD48" s="27"/>
      <c r="AGE48" s="27"/>
      <c r="AGF48" s="27"/>
      <c r="AGG48" s="27"/>
      <c r="AGH48" s="27"/>
      <c r="AGI48" s="27"/>
      <c r="AGJ48" s="27"/>
      <c r="AGK48" s="27"/>
      <c r="AGL48" s="27"/>
      <c r="AGM48" s="27"/>
      <c r="AGN48" s="27"/>
      <c r="AGO48" s="27"/>
      <c r="AGP48" s="27"/>
      <c r="AGQ48" s="27"/>
      <c r="AGR48" s="27"/>
      <c r="AGS48" s="27"/>
      <c r="AGT48" s="27"/>
      <c r="AGU48" s="27"/>
      <c r="AGV48" s="27"/>
      <c r="AGW48" s="27"/>
      <c r="AGX48" s="27"/>
      <c r="AGY48" s="27"/>
      <c r="AGZ48" s="27"/>
      <c r="AHA48" s="27"/>
      <c r="AHB48" s="27"/>
      <c r="AHC48" s="27"/>
      <c r="AHD48" s="27"/>
      <c r="AHE48" s="27"/>
      <c r="AHF48" s="27"/>
      <c r="AHG48" s="27"/>
      <c r="AHH48" s="27"/>
      <c r="AHI48" s="27"/>
      <c r="AHJ48" s="27"/>
      <c r="AHK48" s="27"/>
      <c r="AHL48" s="27"/>
      <c r="AHM48" s="27"/>
      <c r="AHN48" s="27"/>
      <c r="AHO48" s="27"/>
      <c r="AHP48" s="27"/>
      <c r="AHQ48" s="27"/>
      <c r="AHR48" s="27"/>
      <c r="AHS48" s="27"/>
      <c r="AHT48" s="27"/>
      <c r="AHU48" s="27"/>
      <c r="AHV48" s="27"/>
      <c r="AHW48" s="27"/>
      <c r="AHX48" s="27"/>
      <c r="AHY48" s="27"/>
      <c r="AHZ48" s="27"/>
      <c r="AIA48" s="27"/>
      <c r="AIB48" s="27"/>
      <c r="AIC48" s="27"/>
      <c r="AID48" s="27"/>
      <c r="AIE48" s="27"/>
      <c r="AIF48" s="27"/>
      <c r="AIG48" s="27"/>
      <c r="AIH48" s="27"/>
      <c r="AII48" s="27"/>
      <c r="AIJ48" s="27"/>
      <c r="AIK48" s="27"/>
      <c r="AIL48" s="27"/>
      <c r="AIM48" s="27"/>
      <c r="AIN48" s="27"/>
      <c r="AIO48" s="27"/>
      <c r="AIP48" s="27"/>
      <c r="AIQ48" s="27"/>
      <c r="AIR48" s="27"/>
      <c r="AIS48" s="27"/>
      <c r="AIT48" s="27"/>
      <c r="AIU48" s="27"/>
      <c r="AIV48" s="27"/>
      <c r="AIW48" s="27"/>
      <c r="AIX48" s="27"/>
      <c r="AIY48" s="27"/>
      <c r="AIZ48" s="27"/>
      <c r="AJA48" s="27"/>
      <c r="AJB48" s="27"/>
      <c r="AJC48" s="27"/>
      <c r="AJD48" s="27"/>
      <c r="AJE48" s="27"/>
      <c r="AJF48" s="27"/>
      <c r="AJG48" s="27"/>
      <c r="AJH48" s="27"/>
      <c r="AJI48" s="27"/>
      <c r="AJJ48" s="27"/>
      <c r="AJK48" s="27"/>
      <c r="AJL48" s="27"/>
      <c r="AJM48" s="27"/>
      <c r="AJN48" s="27"/>
      <c r="AJO48" s="27"/>
      <c r="AJP48" s="27"/>
      <c r="AJQ48" s="27"/>
      <c r="AJR48" s="27"/>
      <c r="AJS48" s="27"/>
      <c r="AJT48" s="27"/>
      <c r="AJU48" s="27"/>
      <c r="AJV48" s="27"/>
      <c r="AJW48" s="27"/>
      <c r="AJX48" s="27"/>
      <c r="AJY48" s="27"/>
      <c r="AJZ48" s="27"/>
      <c r="AKA48" s="27"/>
      <c r="AKB48" s="27"/>
      <c r="AKC48" s="27"/>
      <c r="AKD48" s="27"/>
      <c r="AKE48" s="27"/>
      <c r="AKF48" s="27"/>
      <c r="AKG48" s="27"/>
      <c r="AKH48" s="27"/>
      <c r="AKI48" s="27"/>
      <c r="AKJ48" s="27"/>
      <c r="AKK48" s="27"/>
      <c r="AKL48" s="27"/>
      <c r="AKM48" s="27"/>
      <c r="AKN48" s="27"/>
      <c r="AKO48" s="27"/>
      <c r="AKP48" s="27"/>
      <c r="AKQ48" s="27"/>
      <c r="AKR48" s="27"/>
      <c r="AKS48" s="27"/>
      <c r="AKT48" s="27"/>
      <c r="AKU48" s="27"/>
      <c r="AKV48" s="27"/>
      <c r="AKW48" s="27"/>
      <c r="AKX48" s="27"/>
      <c r="AKY48" s="27"/>
      <c r="AKZ48" s="27"/>
      <c r="ALA48" s="27"/>
      <c r="ALB48" s="27"/>
      <c r="ALC48" s="27"/>
      <c r="ALD48" s="27"/>
      <c r="ALE48" s="27"/>
      <c r="ALF48" s="27"/>
      <c r="ALG48" s="27"/>
      <c r="ALH48" s="27"/>
      <c r="ALI48" s="27"/>
      <c r="ALJ48" s="27"/>
      <c r="ALK48" s="27"/>
      <c r="ALL48" s="27"/>
      <c r="ALM48" s="27"/>
      <c r="ALN48" s="27"/>
      <c r="ALO48" s="27"/>
      <c r="ALP48" s="27"/>
      <c r="ALQ48" s="27"/>
      <c r="ALR48" s="27"/>
      <c r="ALS48" s="27"/>
      <c r="ALT48" s="27"/>
      <c r="ALU48" s="27"/>
      <c r="ALV48" s="27"/>
      <c r="ALW48" s="27"/>
      <c r="ALX48" s="27"/>
      <c r="ALY48" s="27"/>
      <c r="ALZ48" s="27"/>
      <c r="AMA48" s="27"/>
      <c r="AMB48" s="27"/>
      <c r="AMC48" s="27"/>
      <c r="AMD48" s="27"/>
      <c r="AME48" s="27"/>
      <c r="AMF48" s="27"/>
      <c r="AMG48" s="27"/>
      <c r="AMH48" s="27"/>
      <c r="AMI48" s="27"/>
      <c r="AMJ48" s="27"/>
      <c r="AMK48" s="27"/>
    </row>
    <row r="49" spans="1:1025" s="28" customFormat="1">
      <c r="A49" s="99"/>
      <c r="B49" s="100"/>
      <c r="C49" s="100"/>
      <c r="D49" s="100"/>
      <c r="E49" s="100"/>
      <c r="F49" s="100"/>
      <c r="G49" s="100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7"/>
      <c r="JK49" s="27"/>
      <c r="JL49" s="27"/>
      <c r="JM49" s="27"/>
      <c r="JN49" s="27"/>
      <c r="JO49" s="27"/>
      <c r="JP49" s="27"/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/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  <c r="LT49" s="27"/>
      <c r="LU49" s="27"/>
      <c r="LV49" s="27"/>
      <c r="LW49" s="27"/>
      <c r="LX49" s="27"/>
      <c r="LY49" s="27"/>
      <c r="LZ49" s="27"/>
      <c r="MA49" s="27"/>
      <c r="MB49" s="27"/>
      <c r="MC49" s="27"/>
      <c r="MD49" s="27"/>
      <c r="ME49" s="27"/>
      <c r="MF49" s="27"/>
      <c r="MG49" s="27"/>
      <c r="MH49" s="27"/>
      <c r="MI49" s="27"/>
      <c r="MJ49" s="27"/>
      <c r="MK49" s="27"/>
      <c r="ML49" s="27"/>
      <c r="MM49" s="27"/>
      <c r="MN49" s="27"/>
      <c r="MO49" s="27"/>
      <c r="MP49" s="27"/>
      <c r="MQ49" s="27"/>
      <c r="MR49" s="27"/>
      <c r="MS49" s="27"/>
      <c r="MT49" s="27"/>
      <c r="MU49" s="27"/>
      <c r="MV49" s="27"/>
      <c r="MW49" s="27"/>
      <c r="MX49" s="27"/>
      <c r="MY49" s="27"/>
      <c r="MZ49" s="27"/>
      <c r="NA49" s="27"/>
      <c r="NB49" s="27"/>
      <c r="NC49" s="27"/>
      <c r="ND49" s="27"/>
      <c r="NE49" s="27"/>
      <c r="NF49" s="27"/>
      <c r="NG49" s="27"/>
      <c r="NH49" s="27"/>
      <c r="NI49" s="27"/>
      <c r="NJ49" s="27"/>
      <c r="NK49" s="27"/>
      <c r="NL49" s="27"/>
      <c r="NM49" s="27"/>
      <c r="NN49" s="27"/>
      <c r="NO49" s="27"/>
      <c r="NP49" s="27"/>
      <c r="NQ49" s="27"/>
      <c r="NR49" s="27"/>
      <c r="NS49" s="27"/>
      <c r="NT49" s="27"/>
      <c r="NU49" s="27"/>
      <c r="NV49" s="27"/>
      <c r="NW49" s="27"/>
      <c r="NX49" s="27"/>
      <c r="NY49" s="27"/>
      <c r="NZ49" s="27"/>
      <c r="OA49" s="27"/>
      <c r="OB49" s="27"/>
      <c r="OC49" s="27"/>
      <c r="OD49" s="27"/>
      <c r="OE49" s="27"/>
      <c r="OF49" s="27"/>
      <c r="OG49" s="27"/>
      <c r="OH49" s="27"/>
      <c r="OI49" s="27"/>
      <c r="OJ49" s="27"/>
      <c r="OK49" s="27"/>
      <c r="OL49" s="27"/>
      <c r="OM49" s="27"/>
      <c r="ON49" s="27"/>
      <c r="OO49" s="27"/>
      <c r="OP49" s="27"/>
      <c r="OQ49" s="27"/>
      <c r="OR49" s="27"/>
      <c r="OS49" s="27"/>
      <c r="OT49" s="27"/>
      <c r="OU49" s="27"/>
      <c r="OV49" s="27"/>
      <c r="OW49" s="27"/>
      <c r="OX49" s="27"/>
      <c r="OY49" s="27"/>
      <c r="OZ49" s="27"/>
      <c r="PA49" s="27"/>
      <c r="PB49" s="27"/>
      <c r="PC49" s="27"/>
      <c r="PD49" s="27"/>
      <c r="PE49" s="27"/>
      <c r="PF49" s="27"/>
      <c r="PG49" s="27"/>
      <c r="PH49" s="27"/>
      <c r="PI49" s="27"/>
      <c r="PJ49" s="27"/>
      <c r="PK49" s="27"/>
      <c r="PL49" s="27"/>
      <c r="PM49" s="27"/>
      <c r="PN49" s="27"/>
      <c r="PO49" s="27"/>
      <c r="PP49" s="27"/>
      <c r="PQ49" s="27"/>
      <c r="PR49" s="27"/>
      <c r="PS49" s="27"/>
      <c r="PT49" s="27"/>
      <c r="PU49" s="27"/>
      <c r="PV49" s="27"/>
      <c r="PW49" s="27"/>
      <c r="PX49" s="27"/>
      <c r="PY49" s="27"/>
      <c r="PZ49" s="27"/>
      <c r="QA49" s="27"/>
      <c r="QB49" s="27"/>
      <c r="QC49" s="27"/>
      <c r="QD49" s="27"/>
      <c r="QE49" s="27"/>
      <c r="QF49" s="27"/>
      <c r="QG49" s="27"/>
      <c r="QH49" s="27"/>
      <c r="QI49" s="27"/>
      <c r="QJ49" s="27"/>
      <c r="QK49" s="27"/>
      <c r="QL49" s="27"/>
      <c r="QM49" s="27"/>
      <c r="QN49" s="27"/>
      <c r="QO49" s="27"/>
      <c r="QP49" s="27"/>
      <c r="QQ49" s="27"/>
      <c r="QR49" s="27"/>
      <c r="QS49" s="27"/>
      <c r="QT49" s="27"/>
      <c r="QU49" s="27"/>
      <c r="QV49" s="27"/>
      <c r="QW49" s="27"/>
      <c r="QX49" s="27"/>
      <c r="QY49" s="27"/>
      <c r="QZ49" s="27"/>
      <c r="RA49" s="27"/>
      <c r="RB49" s="27"/>
      <c r="RC49" s="27"/>
      <c r="RD49" s="27"/>
      <c r="RE49" s="27"/>
      <c r="RF49" s="27"/>
      <c r="RG49" s="27"/>
      <c r="RH49" s="27"/>
      <c r="RI49" s="27"/>
      <c r="RJ49" s="27"/>
      <c r="RK49" s="27"/>
      <c r="RL49" s="27"/>
      <c r="RM49" s="27"/>
      <c r="RN49" s="27"/>
      <c r="RO49" s="27"/>
      <c r="RP49" s="27"/>
      <c r="RQ49" s="27"/>
      <c r="RR49" s="27"/>
      <c r="RS49" s="27"/>
      <c r="RT49" s="27"/>
      <c r="RU49" s="27"/>
      <c r="RV49" s="27"/>
      <c r="RW49" s="27"/>
      <c r="RX49" s="27"/>
      <c r="RY49" s="27"/>
      <c r="RZ49" s="27"/>
      <c r="SA49" s="27"/>
      <c r="SB49" s="27"/>
      <c r="SC49" s="27"/>
      <c r="SD49" s="27"/>
      <c r="SE49" s="27"/>
      <c r="SF49" s="27"/>
      <c r="SG49" s="27"/>
      <c r="SH49" s="27"/>
      <c r="SI49" s="27"/>
      <c r="SJ49" s="27"/>
      <c r="SK49" s="27"/>
      <c r="SL49" s="27"/>
      <c r="SM49" s="27"/>
      <c r="SN49" s="27"/>
      <c r="SO49" s="27"/>
      <c r="SP49" s="27"/>
      <c r="SQ49" s="27"/>
      <c r="SR49" s="27"/>
      <c r="SS49" s="27"/>
      <c r="ST49" s="27"/>
      <c r="SU49" s="27"/>
      <c r="SV49" s="27"/>
      <c r="SW49" s="27"/>
      <c r="SX49" s="27"/>
      <c r="SY49" s="27"/>
      <c r="SZ49" s="27"/>
      <c r="TA49" s="27"/>
      <c r="TB49" s="27"/>
      <c r="TC49" s="27"/>
      <c r="TD49" s="27"/>
      <c r="TE49" s="27"/>
      <c r="TF49" s="27"/>
      <c r="TG49" s="27"/>
      <c r="TH49" s="27"/>
      <c r="TI49" s="27"/>
      <c r="TJ49" s="27"/>
      <c r="TK49" s="27"/>
      <c r="TL49" s="27"/>
      <c r="TM49" s="27"/>
      <c r="TN49" s="27"/>
      <c r="TO49" s="27"/>
      <c r="TP49" s="27"/>
      <c r="TQ49" s="27"/>
      <c r="TR49" s="27"/>
      <c r="TS49" s="27"/>
      <c r="TT49" s="27"/>
      <c r="TU49" s="27"/>
      <c r="TV49" s="27"/>
      <c r="TW49" s="27"/>
      <c r="TX49" s="27"/>
      <c r="TY49" s="27"/>
      <c r="TZ49" s="27"/>
      <c r="UA49" s="27"/>
      <c r="UB49" s="27"/>
      <c r="UC49" s="27"/>
      <c r="UD49" s="27"/>
      <c r="UE49" s="27"/>
      <c r="UF49" s="27"/>
      <c r="UG49" s="27"/>
      <c r="UH49" s="27"/>
      <c r="UI49" s="27"/>
      <c r="UJ49" s="27"/>
      <c r="UK49" s="27"/>
      <c r="UL49" s="27"/>
      <c r="UM49" s="27"/>
      <c r="UN49" s="27"/>
      <c r="UO49" s="27"/>
      <c r="UP49" s="27"/>
      <c r="UQ49" s="27"/>
      <c r="UR49" s="27"/>
      <c r="US49" s="27"/>
      <c r="UT49" s="27"/>
      <c r="UU49" s="27"/>
      <c r="UV49" s="27"/>
      <c r="UW49" s="27"/>
      <c r="UX49" s="27"/>
      <c r="UY49" s="27"/>
      <c r="UZ49" s="27"/>
      <c r="VA49" s="27"/>
      <c r="VB49" s="27"/>
      <c r="VC49" s="27"/>
      <c r="VD49" s="27"/>
      <c r="VE49" s="27"/>
      <c r="VF49" s="27"/>
      <c r="VG49" s="27"/>
      <c r="VH49" s="27"/>
      <c r="VI49" s="27"/>
      <c r="VJ49" s="27"/>
      <c r="VK49" s="27"/>
      <c r="VL49" s="27"/>
      <c r="VM49" s="27"/>
      <c r="VN49" s="27"/>
      <c r="VO49" s="27"/>
      <c r="VP49" s="27"/>
      <c r="VQ49" s="27"/>
      <c r="VR49" s="27"/>
      <c r="VS49" s="27"/>
      <c r="VT49" s="27"/>
      <c r="VU49" s="27"/>
      <c r="VV49" s="27"/>
      <c r="VW49" s="27"/>
      <c r="VX49" s="27"/>
      <c r="VY49" s="27"/>
      <c r="VZ49" s="27"/>
      <c r="WA49" s="27"/>
      <c r="WB49" s="27"/>
      <c r="WC49" s="27"/>
      <c r="WD49" s="27"/>
      <c r="WE49" s="27"/>
      <c r="WF49" s="27"/>
      <c r="WG49" s="27"/>
      <c r="WH49" s="27"/>
      <c r="WI49" s="27"/>
      <c r="WJ49" s="27"/>
      <c r="WK49" s="27"/>
      <c r="WL49" s="27"/>
      <c r="WM49" s="27"/>
      <c r="WN49" s="27"/>
      <c r="WO49" s="27"/>
      <c r="WP49" s="27"/>
      <c r="WQ49" s="27"/>
      <c r="WR49" s="27"/>
      <c r="WS49" s="27"/>
      <c r="WT49" s="27"/>
      <c r="WU49" s="27"/>
      <c r="WV49" s="27"/>
      <c r="WW49" s="27"/>
      <c r="WX49" s="27"/>
      <c r="WY49" s="27"/>
      <c r="WZ49" s="27"/>
      <c r="XA49" s="27"/>
      <c r="XB49" s="27"/>
      <c r="XC49" s="27"/>
      <c r="XD49" s="27"/>
      <c r="XE49" s="27"/>
      <c r="XF49" s="27"/>
      <c r="XG49" s="27"/>
      <c r="XH49" s="27"/>
      <c r="XI49" s="27"/>
      <c r="XJ49" s="27"/>
      <c r="XK49" s="27"/>
      <c r="XL49" s="27"/>
      <c r="XM49" s="27"/>
      <c r="XN49" s="27"/>
      <c r="XO49" s="27"/>
      <c r="XP49" s="27"/>
      <c r="XQ49" s="27"/>
      <c r="XR49" s="27"/>
      <c r="XS49" s="27"/>
      <c r="XT49" s="27"/>
      <c r="XU49" s="27"/>
      <c r="XV49" s="27"/>
      <c r="XW49" s="27"/>
      <c r="XX49" s="27"/>
      <c r="XY49" s="27"/>
      <c r="XZ49" s="27"/>
      <c r="YA49" s="27"/>
      <c r="YB49" s="27"/>
      <c r="YC49" s="27"/>
      <c r="YD49" s="27"/>
      <c r="YE49" s="27"/>
      <c r="YF49" s="27"/>
      <c r="YG49" s="27"/>
      <c r="YH49" s="27"/>
      <c r="YI49" s="27"/>
      <c r="YJ49" s="27"/>
      <c r="YK49" s="27"/>
      <c r="YL49" s="27"/>
      <c r="YM49" s="27"/>
      <c r="YN49" s="27"/>
      <c r="YO49" s="27"/>
      <c r="YP49" s="27"/>
      <c r="YQ49" s="27"/>
      <c r="YR49" s="27"/>
      <c r="YS49" s="27"/>
      <c r="YT49" s="27"/>
      <c r="YU49" s="27"/>
      <c r="YV49" s="27"/>
      <c r="YW49" s="27"/>
      <c r="YX49" s="27"/>
      <c r="YY49" s="27"/>
      <c r="YZ49" s="27"/>
      <c r="ZA49" s="27"/>
      <c r="ZB49" s="27"/>
      <c r="ZC49" s="27"/>
      <c r="ZD49" s="27"/>
      <c r="ZE49" s="27"/>
      <c r="ZF49" s="27"/>
      <c r="ZG49" s="27"/>
      <c r="ZH49" s="27"/>
      <c r="ZI49" s="27"/>
      <c r="ZJ49" s="27"/>
      <c r="ZK49" s="27"/>
      <c r="ZL49" s="27"/>
      <c r="ZM49" s="27"/>
      <c r="ZN49" s="27"/>
      <c r="ZO49" s="27"/>
      <c r="ZP49" s="27"/>
      <c r="ZQ49" s="27"/>
      <c r="ZR49" s="27"/>
      <c r="ZS49" s="27"/>
      <c r="ZT49" s="27"/>
      <c r="ZU49" s="27"/>
      <c r="ZV49" s="27"/>
      <c r="ZW49" s="27"/>
      <c r="ZX49" s="27"/>
      <c r="ZY49" s="27"/>
      <c r="ZZ49" s="27"/>
      <c r="AAA49" s="27"/>
      <c r="AAB49" s="27"/>
      <c r="AAC49" s="27"/>
      <c r="AAD49" s="27"/>
      <c r="AAE49" s="27"/>
      <c r="AAF49" s="27"/>
      <c r="AAG49" s="27"/>
      <c r="AAH49" s="27"/>
      <c r="AAI49" s="27"/>
      <c r="AAJ49" s="27"/>
      <c r="AAK49" s="27"/>
      <c r="AAL49" s="27"/>
      <c r="AAM49" s="27"/>
      <c r="AAN49" s="27"/>
      <c r="AAO49" s="27"/>
      <c r="AAP49" s="27"/>
      <c r="AAQ49" s="27"/>
      <c r="AAR49" s="27"/>
      <c r="AAS49" s="27"/>
      <c r="AAT49" s="27"/>
      <c r="AAU49" s="27"/>
      <c r="AAV49" s="27"/>
      <c r="AAW49" s="27"/>
      <c r="AAX49" s="27"/>
      <c r="AAY49" s="27"/>
      <c r="AAZ49" s="27"/>
      <c r="ABA49" s="27"/>
      <c r="ABB49" s="27"/>
      <c r="ABC49" s="27"/>
      <c r="ABD49" s="27"/>
      <c r="ABE49" s="27"/>
      <c r="ABF49" s="27"/>
      <c r="ABG49" s="27"/>
      <c r="ABH49" s="27"/>
      <c r="ABI49" s="27"/>
      <c r="ABJ49" s="27"/>
      <c r="ABK49" s="27"/>
      <c r="ABL49" s="27"/>
      <c r="ABM49" s="27"/>
      <c r="ABN49" s="27"/>
      <c r="ABO49" s="27"/>
      <c r="ABP49" s="27"/>
      <c r="ABQ49" s="27"/>
      <c r="ABR49" s="27"/>
      <c r="ABS49" s="27"/>
      <c r="ABT49" s="27"/>
      <c r="ABU49" s="27"/>
      <c r="ABV49" s="27"/>
      <c r="ABW49" s="27"/>
      <c r="ABX49" s="27"/>
      <c r="ABY49" s="27"/>
      <c r="ABZ49" s="27"/>
      <c r="ACA49" s="27"/>
      <c r="ACB49" s="27"/>
      <c r="ACC49" s="27"/>
      <c r="ACD49" s="27"/>
      <c r="ACE49" s="27"/>
      <c r="ACF49" s="27"/>
      <c r="ACG49" s="27"/>
      <c r="ACH49" s="27"/>
      <c r="ACI49" s="27"/>
      <c r="ACJ49" s="27"/>
      <c r="ACK49" s="27"/>
      <c r="ACL49" s="27"/>
      <c r="ACM49" s="27"/>
      <c r="ACN49" s="27"/>
      <c r="ACO49" s="27"/>
      <c r="ACP49" s="27"/>
      <c r="ACQ49" s="27"/>
      <c r="ACR49" s="27"/>
      <c r="ACS49" s="27"/>
      <c r="ACT49" s="27"/>
      <c r="ACU49" s="27"/>
      <c r="ACV49" s="27"/>
      <c r="ACW49" s="27"/>
      <c r="ACX49" s="27"/>
      <c r="ACY49" s="27"/>
      <c r="ACZ49" s="27"/>
      <c r="ADA49" s="27"/>
      <c r="ADB49" s="27"/>
      <c r="ADC49" s="27"/>
      <c r="ADD49" s="27"/>
      <c r="ADE49" s="27"/>
      <c r="ADF49" s="27"/>
      <c r="ADG49" s="27"/>
      <c r="ADH49" s="27"/>
      <c r="ADI49" s="27"/>
      <c r="ADJ49" s="27"/>
      <c r="ADK49" s="27"/>
      <c r="ADL49" s="27"/>
      <c r="ADM49" s="27"/>
      <c r="ADN49" s="27"/>
      <c r="ADO49" s="27"/>
      <c r="ADP49" s="27"/>
      <c r="ADQ49" s="27"/>
      <c r="ADR49" s="27"/>
      <c r="ADS49" s="27"/>
      <c r="ADT49" s="27"/>
      <c r="ADU49" s="27"/>
      <c r="ADV49" s="27"/>
      <c r="ADW49" s="27"/>
      <c r="ADX49" s="27"/>
      <c r="ADY49" s="27"/>
      <c r="ADZ49" s="27"/>
      <c r="AEA49" s="27"/>
      <c r="AEB49" s="27"/>
      <c r="AEC49" s="27"/>
      <c r="AED49" s="27"/>
      <c r="AEE49" s="27"/>
      <c r="AEF49" s="27"/>
      <c r="AEG49" s="27"/>
      <c r="AEH49" s="27"/>
      <c r="AEI49" s="27"/>
      <c r="AEJ49" s="27"/>
      <c r="AEK49" s="27"/>
      <c r="AEL49" s="27"/>
      <c r="AEM49" s="27"/>
      <c r="AEN49" s="27"/>
      <c r="AEO49" s="27"/>
      <c r="AEP49" s="27"/>
      <c r="AEQ49" s="27"/>
      <c r="AER49" s="27"/>
      <c r="AES49" s="27"/>
      <c r="AET49" s="27"/>
      <c r="AEU49" s="27"/>
      <c r="AEV49" s="27"/>
      <c r="AEW49" s="27"/>
      <c r="AEX49" s="27"/>
      <c r="AEY49" s="27"/>
      <c r="AEZ49" s="27"/>
      <c r="AFA49" s="27"/>
      <c r="AFB49" s="27"/>
      <c r="AFC49" s="27"/>
      <c r="AFD49" s="27"/>
      <c r="AFE49" s="27"/>
      <c r="AFF49" s="27"/>
      <c r="AFG49" s="27"/>
      <c r="AFH49" s="27"/>
      <c r="AFI49" s="27"/>
      <c r="AFJ49" s="27"/>
      <c r="AFK49" s="27"/>
      <c r="AFL49" s="27"/>
      <c r="AFM49" s="27"/>
      <c r="AFN49" s="27"/>
      <c r="AFO49" s="27"/>
      <c r="AFP49" s="27"/>
      <c r="AFQ49" s="27"/>
      <c r="AFR49" s="27"/>
      <c r="AFS49" s="27"/>
      <c r="AFT49" s="27"/>
      <c r="AFU49" s="27"/>
      <c r="AFV49" s="27"/>
      <c r="AFW49" s="27"/>
      <c r="AFX49" s="27"/>
      <c r="AFY49" s="27"/>
      <c r="AFZ49" s="27"/>
      <c r="AGA49" s="27"/>
      <c r="AGB49" s="27"/>
      <c r="AGC49" s="27"/>
      <c r="AGD49" s="27"/>
      <c r="AGE49" s="27"/>
      <c r="AGF49" s="27"/>
      <c r="AGG49" s="27"/>
      <c r="AGH49" s="27"/>
      <c r="AGI49" s="27"/>
      <c r="AGJ49" s="27"/>
      <c r="AGK49" s="27"/>
      <c r="AGL49" s="27"/>
      <c r="AGM49" s="27"/>
      <c r="AGN49" s="27"/>
      <c r="AGO49" s="27"/>
      <c r="AGP49" s="27"/>
      <c r="AGQ49" s="27"/>
      <c r="AGR49" s="27"/>
      <c r="AGS49" s="27"/>
      <c r="AGT49" s="27"/>
      <c r="AGU49" s="27"/>
      <c r="AGV49" s="27"/>
      <c r="AGW49" s="27"/>
      <c r="AGX49" s="27"/>
      <c r="AGY49" s="27"/>
      <c r="AGZ49" s="27"/>
      <c r="AHA49" s="27"/>
      <c r="AHB49" s="27"/>
      <c r="AHC49" s="27"/>
      <c r="AHD49" s="27"/>
      <c r="AHE49" s="27"/>
      <c r="AHF49" s="27"/>
      <c r="AHG49" s="27"/>
      <c r="AHH49" s="27"/>
      <c r="AHI49" s="27"/>
      <c r="AHJ49" s="27"/>
      <c r="AHK49" s="27"/>
      <c r="AHL49" s="27"/>
      <c r="AHM49" s="27"/>
      <c r="AHN49" s="27"/>
      <c r="AHO49" s="27"/>
      <c r="AHP49" s="27"/>
      <c r="AHQ49" s="27"/>
      <c r="AHR49" s="27"/>
      <c r="AHS49" s="27"/>
      <c r="AHT49" s="27"/>
      <c r="AHU49" s="27"/>
      <c r="AHV49" s="27"/>
      <c r="AHW49" s="27"/>
      <c r="AHX49" s="27"/>
      <c r="AHY49" s="27"/>
      <c r="AHZ49" s="27"/>
      <c r="AIA49" s="27"/>
      <c r="AIB49" s="27"/>
      <c r="AIC49" s="27"/>
      <c r="AID49" s="27"/>
      <c r="AIE49" s="27"/>
      <c r="AIF49" s="27"/>
      <c r="AIG49" s="27"/>
      <c r="AIH49" s="27"/>
      <c r="AII49" s="27"/>
      <c r="AIJ49" s="27"/>
      <c r="AIK49" s="27"/>
      <c r="AIL49" s="27"/>
      <c r="AIM49" s="27"/>
      <c r="AIN49" s="27"/>
      <c r="AIO49" s="27"/>
      <c r="AIP49" s="27"/>
      <c r="AIQ49" s="27"/>
      <c r="AIR49" s="27"/>
      <c r="AIS49" s="27"/>
      <c r="AIT49" s="27"/>
      <c r="AIU49" s="27"/>
      <c r="AIV49" s="27"/>
      <c r="AIW49" s="27"/>
      <c r="AIX49" s="27"/>
      <c r="AIY49" s="27"/>
      <c r="AIZ49" s="27"/>
      <c r="AJA49" s="27"/>
      <c r="AJB49" s="27"/>
      <c r="AJC49" s="27"/>
      <c r="AJD49" s="27"/>
      <c r="AJE49" s="27"/>
      <c r="AJF49" s="27"/>
      <c r="AJG49" s="27"/>
      <c r="AJH49" s="27"/>
      <c r="AJI49" s="27"/>
      <c r="AJJ49" s="27"/>
      <c r="AJK49" s="27"/>
      <c r="AJL49" s="27"/>
      <c r="AJM49" s="27"/>
      <c r="AJN49" s="27"/>
      <c r="AJO49" s="27"/>
      <c r="AJP49" s="27"/>
      <c r="AJQ49" s="27"/>
      <c r="AJR49" s="27"/>
      <c r="AJS49" s="27"/>
      <c r="AJT49" s="27"/>
      <c r="AJU49" s="27"/>
      <c r="AJV49" s="27"/>
      <c r="AJW49" s="27"/>
      <c r="AJX49" s="27"/>
      <c r="AJY49" s="27"/>
      <c r="AJZ49" s="27"/>
      <c r="AKA49" s="27"/>
      <c r="AKB49" s="27"/>
      <c r="AKC49" s="27"/>
      <c r="AKD49" s="27"/>
      <c r="AKE49" s="27"/>
      <c r="AKF49" s="27"/>
      <c r="AKG49" s="27"/>
      <c r="AKH49" s="27"/>
      <c r="AKI49" s="27"/>
      <c r="AKJ49" s="27"/>
      <c r="AKK49" s="27"/>
      <c r="AKL49" s="27"/>
      <c r="AKM49" s="27"/>
      <c r="AKN49" s="27"/>
      <c r="AKO49" s="27"/>
      <c r="AKP49" s="27"/>
      <c r="AKQ49" s="27"/>
      <c r="AKR49" s="27"/>
      <c r="AKS49" s="27"/>
      <c r="AKT49" s="27"/>
      <c r="AKU49" s="27"/>
      <c r="AKV49" s="27"/>
      <c r="AKW49" s="27"/>
      <c r="AKX49" s="27"/>
      <c r="AKY49" s="27"/>
      <c r="AKZ49" s="27"/>
      <c r="ALA49" s="27"/>
      <c r="ALB49" s="27"/>
      <c r="ALC49" s="27"/>
      <c r="ALD49" s="27"/>
      <c r="ALE49" s="27"/>
      <c r="ALF49" s="27"/>
      <c r="ALG49" s="27"/>
      <c r="ALH49" s="27"/>
      <c r="ALI49" s="27"/>
      <c r="ALJ49" s="27"/>
      <c r="ALK49" s="27"/>
      <c r="ALL49" s="27"/>
      <c r="ALM49" s="27"/>
      <c r="ALN49" s="27"/>
      <c r="ALO49" s="27"/>
      <c r="ALP49" s="27"/>
      <c r="ALQ49" s="27"/>
      <c r="ALR49" s="27"/>
      <c r="ALS49" s="27"/>
      <c r="ALT49" s="27"/>
      <c r="ALU49" s="27"/>
      <c r="ALV49" s="27"/>
      <c r="ALW49" s="27"/>
      <c r="ALX49" s="27"/>
      <c r="ALY49" s="27"/>
      <c r="ALZ49" s="27"/>
      <c r="AMA49" s="27"/>
      <c r="AMB49" s="27"/>
      <c r="AMC49" s="27"/>
      <c r="AMD49" s="27"/>
      <c r="AME49" s="27"/>
      <c r="AMF49" s="27"/>
      <c r="AMG49" s="27"/>
      <c r="AMH49" s="27"/>
      <c r="AMI49" s="27"/>
      <c r="AMJ49" s="27"/>
      <c r="AMK49" s="27"/>
    </row>
    <row r="50" spans="1:1025">
      <c r="A50" s="31"/>
      <c r="B50" s="21"/>
      <c r="C50" s="21"/>
      <c r="D50" s="74"/>
      <c r="E50" s="63"/>
      <c r="F50" s="63"/>
      <c r="G50" s="70"/>
      <c r="H50" s="3"/>
    </row>
    <row r="51" spans="1:1025" ht="24.75" customHeight="1">
      <c r="A51" s="77" t="s">
        <v>34</v>
      </c>
      <c r="B51" s="300" t="s">
        <v>153</v>
      </c>
      <c r="C51" s="301"/>
      <c r="D51" s="301"/>
      <c r="E51" s="301"/>
      <c r="F51" s="301"/>
      <c r="G51" s="302"/>
      <c r="H51" s="3"/>
    </row>
    <row r="52" spans="1:1025" ht="15" customHeight="1">
      <c r="A52" s="79"/>
      <c r="B52" s="359" t="s">
        <v>75</v>
      </c>
      <c r="C52" s="360"/>
      <c r="D52" s="361"/>
      <c r="E52" s="305" t="s">
        <v>19</v>
      </c>
      <c r="F52" s="306"/>
      <c r="G52" s="80" t="s">
        <v>18</v>
      </c>
      <c r="H52" s="3"/>
    </row>
    <row r="53" spans="1:1025" s="26" customFormat="1" ht="15" customHeight="1">
      <c r="A53" s="25" t="s">
        <v>8</v>
      </c>
      <c r="B53" s="309" t="s">
        <v>26</v>
      </c>
      <c r="C53" s="310"/>
      <c r="D53" s="311"/>
      <c r="E53" s="303">
        <v>0.2</v>
      </c>
      <c r="F53" s="304"/>
      <c r="G53" s="184">
        <f>ROUND((G38+G46)*E53,2)</f>
        <v>756.15</v>
      </c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4"/>
      <c r="TE53" s="24"/>
      <c r="TF53" s="24"/>
      <c r="TG53" s="24"/>
      <c r="TH53" s="24"/>
      <c r="TI53" s="24"/>
      <c r="TJ53" s="24"/>
      <c r="TK53" s="24"/>
      <c r="TL53" s="24"/>
      <c r="TM53" s="24"/>
      <c r="TN53" s="24"/>
      <c r="TO53" s="24"/>
      <c r="TP53" s="24"/>
      <c r="TQ53" s="24"/>
      <c r="TR53" s="24"/>
      <c r="TS53" s="24"/>
      <c r="TT53" s="24"/>
      <c r="TU53" s="24"/>
      <c r="TV53" s="24"/>
      <c r="TW53" s="24"/>
      <c r="TX53" s="24"/>
      <c r="TY53" s="24"/>
      <c r="TZ53" s="24"/>
      <c r="UA53" s="24"/>
      <c r="UB53" s="24"/>
      <c r="UC53" s="24"/>
      <c r="UD53" s="24"/>
      <c r="UE53" s="24"/>
      <c r="UF53" s="24"/>
      <c r="UG53" s="24"/>
      <c r="UH53" s="24"/>
      <c r="UI53" s="24"/>
      <c r="UJ53" s="24"/>
      <c r="UK53" s="24"/>
      <c r="UL53" s="24"/>
      <c r="UM53" s="24"/>
      <c r="UN53" s="24"/>
      <c r="UO53" s="24"/>
      <c r="UP53" s="24"/>
      <c r="UQ53" s="24"/>
      <c r="UR53" s="24"/>
      <c r="US53" s="24"/>
      <c r="UT53" s="24"/>
      <c r="UU53" s="24"/>
      <c r="UV53" s="24"/>
      <c r="UW53" s="24"/>
      <c r="UX53" s="24"/>
      <c r="UY53" s="24"/>
      <c r="UZ53" s="24"/>
      <c r="VA53" s="24"/>
      <c r="VB53" s="24"/>
      <c r="VC53" s="24"/>
      <c r="VD53" s="24"/>
      <c r="VE53" s="24"/>
      <c r="VF53" s="24"/>
      <c r="VG53" s="24"/>
      <c r="VH53" s="24"/>
      <c r="VI53" s="24"/>
      <c r="VJ53" s="24"/>
      <c r="VK53" s="24"/>
      <c r="VL53" s="24"/>
      <c r="VM53" s="24"/>
      <c r="VN53" s="24"/>
      <c r="VO53" s="24"/>
      <c r="VP53" s="24"/>
      <c r="VQ53" s="24"/>
      <c r="VR53" s="24"/>
      <c r="VS53" s="24"/>
      <c r="VT53" s="24"/>
      <c r="VU53" s="24"/>
      <c r="VV53" s="24"/>
      <c r="VW53" s="24"/>
      <c r="VX53" s="24"/>
      <c r="VY53" s="24"/>
      <c r="VZ53" s="24"/>
      <c r="WA53" s="24"/>
      <c r="WB53" s="24"/>
      <c r="WC53" s="24"/>
      <c r="WD53" s="24"/>
      <c r="WE53" s="24"/>
      <c r="WF53" s="24"/>
      <c r="WG53" s="24"/>
      <c r="WH53" s="24"/>
      <c r="WI53" s="24"/>
      <c r="WJ53" s="24"/>
      <c r="WK53" s="24"/>
      <c r="WL53" s="24"/>
      <c r="WM53" s="24"/>
      <c r="WN53" s="24"/>
      <c r="WO53" s="24"/>
      <c r="WP53" s="24"/>
      <c r="WQ53" s="24"/>
      <c r="WR53" s="24"/>
      <c r="WS53" s="24"/>
      <c r="WT53" s="24"/>
      <c r="WU53" s="24"/>
      <c r="WV53" s="24"/>
      <c r="WW53" s="24"/>
      <c r="WX53" s="24"/>
      <c r="WY53" s="24"/>
      <c r="WZ53" s="24"/>
      <c r="XA53" s="24"/>
      <c r="XB53" s="24"/>
      <c r="XC53" s="24"/>
      <c r="XD53" s="24"/>
      <c r="XE53" s="24"/>
      <c r="XF53" s="24"/>
      <c r="XG53" s="24"/>
      <c r="XH53" s="24"/>
      <c r="XI53" s="24"/>
      <c r="XJ53" s="24"/>
      <c r="XK53" s="24"/>
      <c r="XL53" s="24"/>
      <c r="XM53" s="24"/>
      <c r="XN53" s="24"/>
      <c r="XO53" s="24"/>
      <c r="XP53" s="24"/>
      <c r="XQ53" s="24"/>
      <c r="XR53" s="24"/>
      <c r="XS53" s="24"/>
      <c r="XT53" s="24"/>
      <c r="XU53" s="24"/>
      <c r="XV53" s="24"/>
      <c r="XW53" s="24"/>
      <c r="XX53" s="24"/>
      <c r="XY53" s="24"/>
      <c r="XZ53" s="24"/>
      <c r="YA53" s="24"/>
      <c r="YB53" s="24"/>
      <c r="YC53" s="24"/>
      <c r="YD53" s="24"/>
      <c r="YE53" s="24"/>
      <c r="YF53" s="24"/>
      <c r="YG53" s="24"/>
      <c r="YH53" s="24"/>
      <c r="YI53" s="24"/>
      <c r="YJ53" s="24"/>
      <c r="YK53" s="24"/>
      <c r="YL53" s="24"/>
      <c r="YM53" s="24"/>
      <c r="YN53" s="24"/>
      <c r="YO53" s="24"/>
      <c r="YP53" s="24"/>
      <c r="YQ53" s="24"/>
      <c r="YR53" s="24"/>
      <c r="YS53" s="24"/>
      <c r="YT53" s="24"/>
      <c r="YU53" s="24"/>
      <c r="YV53" s="24"/>
      <c r="YW53" s="24"/>
      <c r="YX53" s="24"/>
      <c r="YY53" s="24"/>
      <c r="YZ53" s="24"/>
      <c r="ZA53" s="24"/>
      <c r="ZB53" s="24"/>
      <c r="ZC53" s="24"/>
      <c r="ZD53" s="24"/>
      <c r="ZE53" s="24"/>
      <c r="ZF53" s="24"/>
      <c r="ZG53" s="24"/>
      <c r="ZH53" s="24"/>
      <c r="ZI53" s="24"/>
      <c r="ZJ53" s="24"/>
      <c r="ZK53" s="24"/>
      <c r="ZL53" s="24"/>
      <c r="ZM53" s="24"/>
      <c r="ZN53" s="24"/>
      <c r="ZO53" s="24"/>
      <c r="ZP53" s="24"/>
      <c r="ZQ53" s="24"/>
      <c r="ZR53" s="24"/>
      <c r="ZS53" s="24"/>
      <c r="ZT53" s="24"/>
      <c r="ZU53" s="24"/>
      <c r="ZV53" s="24"/>
      <c r="ZW53" s="24"/>
      <c r="ZX53" s="24"/>
      <c r="ZY53" s="24"/>
      <c r="ZZ53" s="24"/>
      <c r="AAA53" s="24"/>
      <c r="AAB53" s="24"/>
      <c r="AAC53" s="24"/>
      <c r="AAD53" s="24"/>
      <c r="AAE53" s="24"/>
      <c r="AAF53" s="24"/>
      <c r="AAG53" s="24"/>
      <c r="AAH53" s="24"/>
      <c r="AAI53" s="24"/>
      <c r="AAJ53" s="24"/>
      <c r="AAK53" s="24"/>
      <c r="AAL53" s="24"/>
      <c r="AAM53" s="24"/>
      <c r="AAN53" s="24"/>
      <c r="AAO53" s="24"/>
      <c r="AAP53" s="24"/>
      <c r="AAQ53" s="24"/>
      <c r="AAR53" s="24"/>
      <c r="AAS53" s="24"/>
      <c r="AAT53" s="24"/>
      <c r="AAU53" s="24"/>
      <c r="AAV53" s="24"/>
      <c r="AAW53" s="24"/>
      <c r="AAX53" s="24"/>
      <c r="AAY53" s="24"/>
      <c r="AAZ53" s="24"/>
      <c r="ABA53" s="24"/>
      <c r="ABB53" s="24"/>
      <c r="ABC53" s="24"/>
      <c r="ABD53" s="24"/>
      <c r="ABE53" s="24"/>
      <c r="ABF53" s="24"/>
      <c r="ABG53" s="24"/>
      <c r="ABH53" s="24"/>
      <c r="ABI53" s="24"/>
      <c r="ABJ53" s="24"/>
      <c r="ABK53" s="24"/>
      <c r="ABL53" s="24"/>
      <c r="ABM53" s="24"/>
      <c r="ABN53" s="24"/>
      <c r="ABO53" s="24"/>
      <c r="ABP53" s="24"/>
      <c r="ABQ53" s="24"/>
      <c r="ABR53" s="24"/>
      <c r="ABS53" s="24"/>
      <c r="ABT53" s="24"/>
      <c r="ABU53" s="24"/>
      <c r="ABV53" s="24"/>
      <c r="ABW53" s="24"/>
      <c r="ABX53" s="24"/>
      <c r="ABY53" s="24"/>
      <c r="ABZ53" s="24"/>
      <c r="ACA53" s="24"/>
      <c r="ACB53" s="24"/>
      <c r="ACC53" s="24"/>
      <c r="ACD53" s="24"/>
      <c r="ACE53" s="24"/>
      <c r="ACF53" s="24"/>
      <c r="ACG53" s="24"/>
      <c r="ACH53" s="24"/>
      <c r="ACI53" s="24"/>
      <c r="ACJ53" s="24"/>
      <c r="ACK53" s="24"/>
      <c r="ACL53" s="24"/>
      <c r="ACM53" s="24"/>
      <c r="ACN53" s="24"/>
      <c r="ACO53" s="24"/>
      <c r="ACP53" s="24"/>
      <c r="ACQ53" s="24"/>
      <c r="ACR53" s="24"/>
      <c r="ACS53" s="24"/>
      <c r="ACT53" s="24"/>
      <c r="ACU53" s="24"/>
      <c r="ACV53" s="24"/>
      <c r="ACW53" s="24"/>
      <c r="ACX53" s="24"/>
      <c r="ACY53" s="24"/>
      <c r="ACZ53" s="24"/>
      <c r="ADA53" s="24"/>
      <c r="ADB53" s="24"/>
      <c r="ADC53" s="24"/>
      <c r="ADD53" s="24"/>
      <c r="ADE53" s="24"/>
      <c r="ADF53" s="24"/>
      <c r="ADG53" s="24"/>
      <c r="ADH53" s="24"/>
      <c r="ADI53" s="24"/>
      <c r="ADJ53" s="24"/>
      <c r="ADK53" s="24"/>
      <c r="ADL53" s="24"/>
      <c r="ADM53" s="24"/>
      <c r="ADN53" s="24"/>
      <c r="ADO53" s="24"/>
      <c r="ADP53" s="24"/>
      <c r="ADQ53" s="24"/>
      <c r="ADR53" s="24"/>
      <c r="ADS53" s="24"/>
      <c r="ADT53" s="24"/>
      <c r="ADU53" s="24"/>
      <c r="ADV53" s="24"/>
      <c r="ADW53" s="24"/>
      <c r="ADX53" s="24"/>
      <c r="ADY53" s="24"/>
      <c r="ADZ53" s="24"/>
      <c r="AEA53" s="24"/>
      <c r="AEB53" s="24"/>
      <c r="AEC53" s="24"/>
      <c r="AED53" s="24"/>
      <c r="AEE53" s="24"/>
      <c r="AEF53" s="24"/>
      <c r="AEG53" s="24"/>
      <c r="AEH53" s="24"/>
      <c r="AEI53" s="24"/>
      <c r="AEJ53" s="24"/>
      <c r="AEK53" s="24"/>
      <c r="AEL53" s="24"/>
      <c r="AEM53" s="24"/>
      <c r="AEN53" s="24"/>
      <c r="AEO53" s="24"/>
      <c r="AEP53" s="24"/>
      <c r="AEQ53" s="24"/>
      <c r="AER53" s="24"/>
      <c r="AES53" s="24"/>
      <c r="AET53" s="24"/>
      <c r="AEU53" s="24"/>
      <c r="AEV53" s="24"/>
      <c r="AEW53" s="24"/>
      <c r="AEX53" s="24"/>
      <c r="AEY53" s="24"/>
      <c r="AEZ53" s="24"/>
      <c r="AFA53" s="24"/>
      <c r="AFB53" s="24"/>
      <c r="AFC53" s="24"/>
      <c r="AFD53" s="24"/>
      <c r="AFE53" s="24"/>
      <c r="AFF53" s="24"/>
      <c r="AFG53" s="24"/>
      <c r="AFH53" s="24"/>
      <c r="AFI53" s="24"/>
      <c r="AFJ53" s="24"/>
      <c r="AFK53" s="24"/>
      <c r="AFL53" s="24"/>
      <c r="AFM53" s="24"/>
      <c r="AFN53" s="24"/>
      <c r="AFO53" s="24"/>
      <c r="AFP53" s="24"/>
      <c r="AFQ53" s="24"/>
      <c r="AFR53" s="24"/>
      <c r="AFS53" s="24"/>
      <c r="AFT53" s="24"/>
      <c r="AFU53" s="24"/>
      <c r="AFV53" s="24"/>
      <c r="AFW53" s="24"/>
      <c r="AFX53" s="24"/>
      <c r="AFY53" s="24"/>
      <c r="AFZ53" s="24"/>
      <c r="AGA53" s="24"/>
      <c r="AGB53" s="24"/>
      <c r="AGC53" s="24"/>
      <c r="AGD53" s="24"/>
      <c r="AGE53" s="24"/>
      <c r="AGF53" s="24"/>
      <c r="AGG53" s="24"/>
      <c r="AGH53" s="24"/>
      <c r="AGI53" s="24"/>
      <c r="AGJ53" s="24"/>
      <c r="AGK53" s="24"/>
      <c r="AGL53" s="24"/>
      <c r="AGM53" s="24"/>
      <c r="AGN53" s="24"/>
      <c r="AGO53" s="24"/>
      <c r="AGP53" s="24"/>
      <c r="AGQ53" s="24"/>
      <c r="AGR53" s="24"/>
      <c r="AGS53" s="24"/>
      <c r="AGT53" s="24"/>
      <c r="AGU53" s="24"/>
      <c r="AGV53" s="24"/>
      <c r="AGW53" s="24"/>
      <c r="AGX53" s="24"/>
      <c r="AGY53" s="24"/>
      <c r="AGZ53" s="24"/>
      <c r="AHA53" s="24"/>
      <c r="AHB53" s="24"/>
      <c r="AHC53" s="24"/>
      <c r="AHD53" s="24"/>
      <c r="AHE53" s="24"/>
      <c r="AHF53" s="24"/>
      <c r="AHG53" s="24"/>
      <c r="AHH53" s="24"/>
      <c r="AHI53" s="24"/>
      <c r="AHJ53" s="24"/>
      <c r="AHK53" s="24"/>
      <c r="AHL53" s="24"/>
      <c r="AHM53" s="24"/>
      <c r="AHN53" s="24"/>
      <c r="AHO53" s="24"/>
      <c r="AHP53" s="24"/>
      <c r="AHQ53" s="24"/>
      <c r="AHR53" s="24"/>
      <c r="AHS53" s="24"/>
      <c r="AHT53" s="24"/>
      <c r="AHU53" s="24"/>
      <c r="AHV53" s="24"/>
      <c r="AHW53" s="24"/>
      <c r="AHX53" s="24"/>
      <c r="AHY53" s="24"/>
      <c r="AHZ53" s="24"/>
      <c r="AIA53" s="24"/>
      <c r="AIB53" s="24"/>
      <c r="AIC53" s="24"/>
      <c r="AID53" s="24"/>
      <c r="AIE53" s="24"/>
      <c r="AIF53" s="24"/>
      <c r="AIG53" s="24"/>
      <c r="AIH53" s="24"/>
      <c r="AII53" s="24"/>
      <c r="AIJ53" s="24"/>
      <c r="AIK53" s="24"/>
      <c r="AIL53" s="24"/>
      <c r="AIM53" s="24"/>
      <c r="AIN53" s="24"/>
      <c r="AIO53" s="24"/>
      <c r="AIP53" s="24"/>
      <c r="AIQ53" s="24"/>
      <c r="AIR53" s="24"/>
      <c r="AIS53" s="24"/>
      <c r="AIT53" s="24"/>
      <c r="AIU53" s="24"/>
      <c r="AIV53" s="24"/>
      <c r="AIW53" s="24"/>
      <c r="AIX53" s="24"/>
      <c r="AIY53" s="24"/>
      <c r="AIZ53" s="24"/>
      <c r="AJA53" s="24"/>
      <c r="AJB53" s="24"/>
      <c r="AJC53" s="24"/>
      <c r="AJD53" s="24"/>
      <c r="AJE53" s="24"/>
      <c r="AJF53" s="24"/>
      <c r="AJG53" s="24"/>
      <c r="AJH53" s="24"/>
      <c r="AJI53" s="24"/>
      <c r="AJJ53" s="24"/>
      <c r="AJK53" s="24"/>
      <c r="AJL53" s="24"/>
      <c r="AJM53" s="24"/>
      <c r="AJN53" s="24"/>
      <c r="AJO53" s="24"/>
      <c r="AJP53" s="24"/>
      <c r="AJQ53" s="24"/>
      <c r="AJR53" s="24"/>
      <c r="AJS53" s="24"/>
      <c r="AJT53" s="24"/>
      <c r="AJU53" s="24"/>
      <c r="AJV53" s="24"/>
      <c r="AJW53" s="24"/>
      <c r="AJX53" s="24"/>
      <c r="AJY53" s="24"/>
      <c r="AJZ53" s="24"/>
      <c r="AKA53" s="24"/>
      <c r="AKB53" s="24"/>
      <c r="AKC53" s="24"/>
      <c r="AKD53" s="24"/>
      <c r="AKE53" s="24"/>
      <c r="AKF53" s="24"/>
      <c r="AKG53" s="24"/>
      <c r="AKH53" s="24"/>
      <c r="AKI53" s="24"/>
      <c r="AKJ53" s="24"/>
      <c r="AKK53" s="24"/>
      <c r="AKL53" s="24"/>
      <c r="AKM53" s="24"/>
      <c r="AKN53" s="24"/>
      <c r="AKO53" s="24"/>
      <c r="AKP53" s="24"/>
      <c r="AKQ53" s="24"/>
      <c r="AKR53" s="24"/>
      <c r="AKS53" s="24"/>
      <c r="AKT53" s="24"/>
      <c r="AKU53" s="24"/>
      <c r="AKV53" s="24"/>
      <c r="AKW53" s="24"/>
      <c r="AKX53" s="24"/>
      <c r="AKY53" s="24"/>
      <c r="AKZ53" s="24"/>
      <c r="ALA53" s="24"/>
      <c r="ALB53" s="24"/>
      <c r="ALC53" s="24"/>
      <c r="ALD53" s="24"/>
      <c r="ALE53" s="24"/>
      <c r="ALF53" s="24"/>
      <c r="ALG53" s="24"/>
      <c r="ALH53" s="24"/>
      <c r="ALI53" s="24"/>
      <c r="ALJ53" s="24"/>
      <c r="ALK53" s="24"/>
      <c r="ALL53" s="24"/>
      <c r="ALM53" s="24"/>
      <c r="ALN53" s="24"/>
      <c r="ALO53" s="24"/>
      <c r="ALP53" s="24"/>
      <c r="ALQ53" s="24"/>
      <c r="ALR53" s="24"/>
      <c r="ALS53" s="24"/>
      <c r="ALT53" s="24"/>
      <c r="ALU53" s="24"/>
      <c r="ALV53" s="24"/>
      <c r="ALW53" s="24"/>
      <c r="ALX53" s="24"/>
      <c r="ALY53" s="24"/>
      <c r="ALZ53" s="24"/>
      <c r="AMA53" s="24"/>
      <c r="AMB53" s="24"/>
      <c r="AMC53" s="24"/>
      <c r="AMD53" s="24"/>
      <c r="AME53" s="24"/>
      <c r="AMF53" s="24"/>
      <c r="AMG53" s="24"/>
      <c r="AMH53" s="24"/>
      <c r="AMI53" s="24"/>
      <c r="AMJ53" s="24"/>
      <c r="AMK53" s="24"/>
    </row>
    <row r="54" spans="1:1025" s="26" customFormat="1" ht="15" customHeight="1">
      <c r="A54" s="25" t="s">
        <v>10</v>
      </c>
      <c r="B54" s="309" t="s">
        <v>35</v>
      </c>
      <c r="C54" s="310"/>
      <c r="D54" s="311"/>
      <c r="E54" s="312">
        <v>2.5000000000000001E-2</v>
      </c>
      <c r="F54" s="313"/>
      <c r="G54" s="184">
        <f>ROUND((G38+G46)*E54,2)</f>
        <v>94.52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24"/>
      <c r="VJ54" s="24"/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  <c r="WS54" s="24"/>
      <c r="WT54" s="24"/>
      <c r="WU54" s="24"/>
      <c r="WV54" s="24"/>
      <c r="WW54" s="24"/>
      <c r="WX54" s="24"/>
      <c r="WY54" s="24"/>
      <c r="WZ54" s="24"/>
      <c r="XA54" s="24"/>
      <c r="XB54" s="24"/>
      <c r="XC54" s="24"/>
      <c r="XD54" s="24"/>
      <c r="XE54" s="24"/>
      <c r="XF54" s="24"/>
      <c r="XG54" s="24"/>
      <c r="XH54" s="24"/>
      <c r="XI54" s="24"/>
      <c r="XJ54" s="24"/>
      <c r="XK54" s="24"/>
      <c r="XL54" s="24"/>
      <c r="XM54" s="24"/>
      <c r="XN54" s="24"/>
      <c r="XO54" s="24"/>
      <c r="XP54" s="24"/>
      <c r="XQ54" s="24"/>
      <c r="XR54" s="24"/>
      <c r="XS54" s="24"/>
      <c r="XT54" s="24"/>
      <c r="XU54" s="24"/>
      <c r="XV54" s="24"/>
      <c r="XW54" s="24"/>
      <c r="XX54" s="24"/>
      <c r="XY54" s="24"/>
      <c r="XZ54" s="24"/>
      <c r="YA54" s="24"/>
      <c r="YB54" s="24"/>
      <c r="YC54" s="24"/>
      <c r="YD54" s="24"/>
      <c r="YE54" s="24"/>
      <c r="YF54" s="24"/>
      <c r="YG54" s="24"/>
      <c r="YH54" s="24"/>
      <c r="YI54" s="24"/>
      <c r="YJ54" s="24"/>
      <c r="YK54" s="24"/>
      <c r="YL54" s="24"/>
      <c r="YM54" s="24"/>
      <c r="YN54" s="24"/>
      <c r="YO54" s="24"/>
      <c r="YP54" s="24"/>
      <c r="YQ54" s="24"/>
      <c r="YR54" s="24"/>
      <c r="YS54" s="24"/>
      <c r="YT54" s="24"/>
      <c r="YU54" s="24"/>
      <c r="YV54" s="24"/>
      <c r="YW54" s="24"/>
      <c r="YX54" s="24"/>
      <c r="YY54" s="24"/>
      <c r="YZ54" s="24"/>
      <c r="ZA54" s="24"/>
      <c r="ZB54" s="24"/>
      <c r="ZC54" s="24"/>
      <c r="ZD54" s="24"/>
      <c r="ZE54" s="24"/>
      <c r="ZF54" s="24"/>
      <c r="ZG54" s="24"/>
      <c r="ZH54" s="24"/>
      <c r="ZI54" s="24"/>
      <c r="ZJ54" s="24"/>
      <c r="ZK54" s="24"/>
      <c r="ZL54" s="24"/>
      <c r="ZM54" s="24"/>
      <c r="ZN54" s="24"/>
      <c r="ZO54" s="24"/>
      <c r="ZP54" s="24"/>
      <c r="ZQ54" s="24"/>
      <c r="ZR54" s="24"/>
      <c r="ZS54" s="24"/>
      <c r="ZT54" s="24"/>
      <c r="ZU54" s="24"/>
      <c r="ZV54" s="24"/>
      <c r="ZW54" s="24"/>
      <c r="ZX54" s="24"/>
      <c r="ZY54" s="24"/>
      <c r="ZZ54" s="24"/>
      <c r="AAA54" s="24"/>
      <c r="AAB54" s="24"/>
      <c r="AAC54" s="24"/>
      <c r="AAD54" s="24"/>
      <c r="AAE54" s="24"/>
      <c r="AAF54" s="24"/>
      <c r="AAG54" s="24"/>
      <c r="AAH54" s="24"/>
      <c r="AAI54" s="24"/>
      <c r="AAJ54" s="24"/>
      <c r="AAK54" s="24"/>
      <c r="AAL54" s="24"/>
      <c r="AAM54" s="24"/>
      <c r="AAN54" s="24"/>
      <c r="AAO54" s="24"/>
      <c r="AAP54" s="24"/>
      <c r="AAQ54" s="24"/>
      <c r="AAR54" s="24"/>
      <c r="AAS54" s="24"/>
      <c r="AAT54" s="24"/>
      <c r="AAU54" s="24"/>
      <c r="AAV54" s="24"/>
      <c r="AAW54" s="24"/>
      <c r="AAX54" s="24"/>
      <c r="AAY54" s="24"/>
      <c r="AAZ54" s="24"/>
      <c r="ABA54" s="24"/>
      <c r="ABB54" s="24"/>
      <c r="ABC54" s="24"/>
      <c r="ABD54" s="24"/>
      <c r="ABE54" s="24"/>
      <c r="ABF54" s="24"/>
      <c r="ABG54" s="24"/>
      <c r="ABH54" s="24"/>
      <c r="ABI54" s="24"/>
      <c r="ABJ54" s="24"/>
      <c r="ABK54" s="24"/>
      <c r="ABL54" s="24"/>
      <c r="ABM54" s="24"/>
      <c r="ABN54" s="24"/>
      <c r="ABO54" s="24"/>
      <c r="ABP54" s="24"/>
      <c r="ABQ54" s="24"/>
      <c r="ABR54" s="24"/>
      <c r="ABS54" s="24"/>
      <c r="ABT54" s="24"/>
      <c r="ABU54" s="24"/>
      <c r="ABV54" s="24"/>
      <c r="ABW54" s="24"/>
      <c r="ABX54" s="24"/>
      <c r="ABY54" s="24"/>
      <c r="ABZ54" s="24"/>
      <c r="ACA54" s="24"/>
      <c r="ACB54" s="24"/>
      <c r="ACC54" s="24"/>
      <c r="ACD54" s="24"/>
      <c r="ACE54" s="24"/>
      <c r="ACF54" s="24"/>
      <c r="ACG54" s="24"/>
      <c r="ACH54" s="24"/>
      <c r="ACI54" s="24"/>
      <c r="ACJ54" s="24"/>
      <c r="ACK54" s="24"/>
      <c r="ACL54" s="24"/>
      <c r="ACM54" s="24"/>
      <c r="ACN54" s="24"/>
      <c r="ACO54" s="24"/>
      <c r="ACP54" s="24"/>
      <c r="ACQ54" s="24"/>
      <c r="ACR54" s="24"/>
      <c r="ACS54" s="24"/>
      <c r="ACT54" s="24"/>
      <c r="ACU54" s="24"/>
      <c r="ACV54" s="24"/>
      <c r="ACW54" s="24"/>
      <c r="ACX54" s="24"/>
      <c r="ACY54" s="24"/>
      <c r="ACZ54" s="24"/>
      <c r="ADA54" s="24"/>
      <c r="ADB54" s="24"/>
      <c r="ADC54" s="24"/>
      <c r="ADD54" s="24"/>
      <c r="ADE54" s="24"/>
      <c r="ADF54" s="24"/>
      <c r="ADG54" s="24"/>
      <c r="ADH54" s="24"/>
      <c r="ADI54" s="24"/>
      <c r="ADJ54" s="24"/>
      <c r="ADK54" s="24"/>
      <c r="ADL54" s="24"/>
      <c r="ADM54" s="24"/>
      <c r="ADN54" s="24"/>
      <c r="ADO54" s="24"/>
      <c r="ADP54" s="24"/>
      <c r="ADQ54" s="24"/>
      <c r="ADR54" s="24"/>
      <c r="ADS54" s="24"/>
      <c r="ADT54" s="24"/>
      <c r="ADU54" s="24"/>
      <c r="ADV54" s="24"/>
      <c r="ADW54" s="24"/>
      <c r="ADX54" s="24"/>
      <c r="ADY54" s="24"/>
      <c r="ADZ54" s="24"/>
      <c r="AEA54" s="24"/>
      <c r="AEB54" s="24"/>
      <c r="AEC54" s="24"/>
      <c r="AED54" s="24"/>
      <c r="AEE54" s="24"/>
      <c r="AEF54" s="24"/>
      <c r="AEG54" s="24"/>
      <c r="AEH54" s="24"/>
      <c r="AEI54" s="24"/>
      <c r="AEJ54" s="24"/>
      <c r="AEK54" s="24"/>
      <c r="AEL54" s="24"/>
      <c r="AEM54" s="24"/>
      <c r="AEN54" s="24"/>
      <c r="AEO54" s="24"/>
      <c r="AEP54" s="24"/>
      <c r="AEQ54" s="24"/>
      <c r="AER54" s="24"/>
      <c r="AES54" s="24"/>
      <c r="AET54" s="24"/>
      <c r="AEU54" s="24"/>
      <c r="AEV54" s="24"/>
      <c r="AEW54" s="24"/>
      <c r="AEX54" s="24"/>
      <c r="AEY54" s="24"/>
      <c r="AEZ54" s="24"/>
      <c r="AFA54" s="24"/>
      <c r="AFB54" s="24"/>
      <c r="AFC54" s="24"/>
      <c r="AFD54" s="24"/>
      <c r="AFE54" s="24"/>
      <c r="AFF54" s="24"/>
      <c r="AFG54" s="24"/>
      <c r="AFH54" s="24"/>
      <c r="AFI54" s="24"/>
      <c r="AFJ54" s="24"/>
      <c r="AFK54" s="24"/>
      <c r="AFL54" s="24"/>
      <c r="AFM54" s="24"/>
      <c r="AFN54" s="24"/>
      <c r="AFO54" s="24"/>
      <c r="AFP54" s="24"/>
      <c r="AFQ54" s="24"/>
      <c r="AFR54" s="24"/>
      <c r="AFS54" s="24"/>
      <c r="AFT54" s="24"/>
      <c r="AFU54" s="24"/>
      <c r="AFV54" s="24"/>
      <c r="AFW54" s="24"/>
      <c r="AFX54" s="24"/>
      <c r="AFY54" s="24"/>
      <c r="AFZ54" s="24"/>
      <c r="AGA54" s="24"/>
      <c r="AGB54" s="24"/>
      <c r="AGC54" s="24"/>
      <c r="AGD54" s="24"/>
      <c r="AGE54" s="24"/>
      <c r="AGF54" s="24"/>
      <c r="AGG54" s="24"/>
      <c r="AGH54" s="24"/>
      <c r="AGI54" s="24"/>
      <c r="AGJ54" s="24"/>
      <c r="AGK54" s="24"/>
      <c r="AGL54" s="24"/>
      <c r="AGM54" s="24"/>
      <c r="AGN54" s="24"/>
      <c r="AGO54" s="24"/>
      <c r="AGP54" s="24"/>
      <c r="AGQ54" s="24"/>
      <c r="AGR54" s="24"/>
      <c r="AGS54" s="24"/>
      <c r="AGT54" s="24"/>
      <c r="AGU54" s="24"/>
      <c r="AGV54" s="24"/>
      <c r="AGW54" s="24"/>
      <c r="AGX54" s="24"/>
      <c r="AGY54" s="24"/>
      <c r="AGZ54" s="24"/>
      <c r="AHA54" s="24"/>
      <c r="AHB54" s="24"/>
      <c r="AHC54" s="24"/>
      <c r="AHD54" s="24"/>
      <c r="AHE54" s="24"/>
      <c r="AHF54" s="24"/>
      <c r="AHG54" s="24"/>
      <c r="AHH54" s="24"/>
      <c r="AHI54" s="24"/>
      <c r="AHJ54" s="24"/>
      <c r="AHK54" s="24"/>
      <c r="AHL54" s="24"/>
      <c r="AHM54" s="24"/>
      <c r="AHN54" s="24"/>
      <c r="AHO54" s="24"/>
      <c r="AHP54" s="24"/>
      <c r="AHQ54" s="24"/>
      <c r="AHR54" s="24"/>
      <c r="AHS54" s="24"/>
      <c r="AHT54" s="24"/>
      <c r="AHU54" s="24"/>
      <c r="AHV54" s="24"/>
      <c r="AHW54" s="24"/>
      <c r="AHX54" s="24"/>
      <c r="AHY54" s="24"/>
      <c r="AHZ54" s="24"/>
      <c r="AIA54" s="24"/>
      <c r="AIB54" s="24"/>
      <c r="AIC54" s="24"/>
      <c r="AID54" s="24"/>
      <c r="AIE54" s="24"/>
      <c r="AIF54" s="24"/>
      <c r="AIG54" s="24"/>
      <c r="AIH54" s="24"/>
      <c r="AII54" s="24"/>
      <c r="AIJ54" s="24"/>
      <c r="AIK54" s="24"/>
      <c r="AIL54" s="24"/>
      <c r="AIM54" s="24"/>
      <c r="AIN54" s="24"/>
      <c r="AIO54" s="24"/>
      <c r="AIP54" s="24"/>
      <c r="AIQ54" s="24"/>
      <c r="AIR54" s="24"/>
      <c r="AIS54" s="24"/>
      <c r="AIT54" s="24"/>
      <c r="AIU54" s="24"/>
      <c r="AIV54" s="24"/>
      <c r="AIW54" s="24"/>
      <c r="AIX54" s="24"/>
      <c r="AIY54" s="24"/>
      <c r="AIZ54" s="24"/>
      <c r="AJA54" s="24"/>
      <c r="AJB54" s="24"/>
      <c r="AJC54" s="24"/>
      <c r="AJD54" s="24"/>
      <c r="AJE54" s="24"/>
      <c r="AJF54" s="24"/>
      <c r="AJG54" s="24"/>
      <c r="AJH54" s="24"/>
      <c r="AJI54" s="24"/>
      <c r="AJJ54" s="24"/>
      <c r="AJK54" s="24"/>
      <c r="AJL54" s="24"/>
      <c r="AJM54" s="24"/>
      <c r="AJN54" s="24"/>
      <c r="AJO54" s="24"/>
      <c r="AJP54" s="24"/>
      <c r="AJQ54" s="24"/>
      <c r="AJR54" s="24"/>
      <c r="AJS54" s="24"/>
      <c r="AJT54" s="24"/>
      <c r="AJU54" s="24"/>
      <c r="AJV54" s="24"/>
      <c r="AJW54" s="24"/>
      <c r="AJX54" s="24"/>
      <c r="AJY54" s="24"/>
      <c r="AJZ54" s="24"/>
      <c r="AKA54" s="24"/>
      <c r="AKB54" s="24"/>
      <c r="AKC54" s="24"/>
      <c r="AKD54" s="24"/>
      <c r="AKE54" s="24"/>
      <c r="AKF54" s="24"/>
      <c r="AKG54" s="24"/>
      <c r="AKH54" s="24"/>
      <c r="AKI54" s="24"/>
      <c r="AKJ54" s="24"/>
      <c r="AKK54" s="24"/>
      <c r="AKL54" s="24"/>
      <c r="AKM54" s="24"/>
      <c r="AKN54" s="24"/>
      <c r="AKO54" s="24"/>
      <c r="AKP54" s="24"/>
      <c r="AKQ54" s="24"/>
      <c r="AKR54" s="24"/>
      <c r="AKS54" s="24"/>
      <c r="AKT54" s="24"/>
      <c r="AKU54" s="24"/>
      <c r="AKV54" s="24"/>
      <c r="AKW54" s="24"/>
      <c r="AKX54" s="24"/>
      <c r="AKY54" s="24"/>
      <c r="AKZ54" s="24"/>
      <c r="ALA54" s="24"/>
      <c r="ALB54" s="24"/>
      <c r="ALC54" s="24"/>
      <c r="ALD54" s="24"/>
      <c r="ALE54" s="24"/>
      <c r="ALF54" s="24"/>
      <c r="ALG54" s="24"/>
      <c r="ALH54" s="24"/>
      <c r="ALI54" s="24"/>
      <c r="ALJ54" s="24"/>
      <c r="ALK54" s="24"/>
      <c r="ALL54" s="24"/>
      <c r="ALM54" s="24"/>
      <c r="ALN54" s="24"/>
      <c r="ALO54" s="24"/>
      <c r="ALP54" s="24"/>
      <c r="ALQ54" s="24"/>
      <c r="ALR54" s="24"/>
      <c r="ALS54" s="24"/>
      <c r="ALT54" s="24"/>
      <c r="ALU54" s="24"/>
      <c r="ALV54" s="24"/>
      <c r="ALW54" s="24"/>
      <c r="ALX54" s="24"/>
      <c r="ALY54" s="24"/>
      <c r="ALZ54" s="24"/>
      <c r="AMA54" s="24"/>
      <c r="AMB54" s="24"/>
      <c r="AMC54" s="24"/>
      <c r="AMD54" s="24"/>
      <c r="AME54" s="24"/>
      <c r="AMF54" s="24"/>
      <c r="AMG54" s="24"/>
      <c r="AMH54" s="24"/>
      <c r="AMI54" s="24"/>
      <c r="AMJ54" s="24"/>
      <c r="AMK54" s="24"/>
    </row>
    <row r="55" spans="1:1025" s="26" customFormat="1" ht="15" customHeight="1">
      <c r="A55" s="25" t="s">
        <v>12</v>
      </c>
      <c r="B55" s="309" t="s">
        <v>81</v>
      </c>
      <c r="C55" s="310"/>
      <c r="D55" s="311"/>
      <c r="E55" s="303">
        <f>ROUND((H56*I56),6)</f>
        <v>0.03</v>
      </c>
      <c r="F55" s="304"/>
      <c r="G55" s="185">
        <f>ROUND((G38+G46)*E55,2)</f>
        <v>113.42</v>
      </c>
      <c r="H55" s="82" t="s">
        <v>76</v>
      </c>
      <c r="I55" s="83" t="s">
        <v>77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  <c r="QV55" s="24"/>
      <c r="QW55" s="24"/>
      <c r="QX55" s="24"/>
      <c r="QY55" s="24"/>
      <c r="QZ55" s="24"/>
      <c r="RA55" s="24"/>
      <c r="RB55" s="24"/>
      <c r="RC55" s="24"/>
      <c r="RD55" s="24"/>
      <c r="RE55" s="24"/>
      <c r="RF55" s="24"/>
      <c r="RG55" s="24"/>
      <c r="RH55" s="24"/>
      <c r="RI55" s="24"/>
      <c r="RJ55" s="24"/>
      <c r="RK55" s="24"/>
      <c r="RL55" s="24"/>
      <c r="RM55" s="24"/>
      <c r="RN55" s="24"/>
      <c r="RO55" s="24"/>
      <c r="RP55" s="24"/>
      <c r="RQ55" s="24"/>
      <c r="RR55" s="24"/>
      <c r="RS55" s="24"/>
      <c r="RT55" s="24"/>
      <c r="RU55" s="24"/>
      <c r="RV55" s="24"/>
      <c r="RW55" s="24"/>
      <c r="RX55" s="24"/>
      <c r="RY55" s="24"/>
      <c r="RZ55" s="24"/>
      <c r="SA55" s="24"/>
      <c r="SB55" s="24"/>
      <c r="SC55" s="24"/>
      <c r="SD55" s="24"/>
      <c r="SE55" s="24"/>
      <c r="SF55" s="24"/>
      <c r="SG55" s="24"/>
      <c r="SH55" s="24"/>
      <c r="SI55" s="24"/>
      <c r="SJ55" s="24"/>
      <c r="SK55" s="24"/>
      <c r="SL55" s="24"/>
      <c r="SM55" s="24"/>
      <c r="SN55" s="24"/>
      <c r="SO55" s="24"/>
      <c r="SP55" s="24"/>
      <c r="SQ55" s="24"/>
      <c r="SR55" s="24"/>
      <c r="SS55" s="24"/>
      <c r="ST55" s="24"/>
      <c r="SU55" s="24"/>
      <c r="SV55" s="24"/>
      <c r="SW55" s="24"/>
      <c r="SX55" s="24"/>
      <c r="SY55" s="24"/>
      <c r="SZ55" s="24"/>
      <c r="TA55" s="24"/>
      <c r="TB55" s="24"/>
      <c r="TC55" s="24"/>
      <c r="TD55" s="24"/>
      <c r="TE55" s="24"/>
      <c r="TF55" s="24"/>
      <c r="TG55" s="24"/>
      <c r="TH55" s="24"/>
      <c r="TI55" s="24"/>
      <c r="TJ55" s="24"/>
      <c r="TK55" s="24"/>
      <c r="TL55" s="24"/>
      <c r="TM55" s="24"/>
      <c r="TN55" s="24"/>
      <c r="TO55" s="24"/>
      <c r="TP55" s="24"/>
      <c r="TQ55" s="24"/>
      <c r="TR55" s="24"/>
      <c r="TS55" s="24"/>
      <c r="TT55" s="24"/>
      <c r="TU55" s="24"/>
      <c r="TV55" s="24"/>
      <c r="TW55" s="24"/>
      <c r="TX55" s="24"/>
      <c r="TY55" s="24"/>
      <c r="TZ55" s="24"/>
      <c r="UA55" s="24"/>
      <c r="UB55" s="24"/>
      <c r="UC55" s="24"/>
      <c r="UD55" s="24"/>
      <c r="UE55" s="24"/>
      <c r="UF55" s="24"/>
      <c r="UG55" s="24"/>
      <c r="UH55" s="24"/>
      <c r="UI55" s="24"/>
      <c r="UJ55" s="24"/>
      <c r="UK55" s="24"/>
      <c r="UL55" s="24"/>
      <c r="UM55" s="24"/>
      <c r="UN55" s="24"/>
      <c r="UO55" s="24"/>
      <c r="UP55" s="24"/>
      <c r="UQ55" s="24"/>
      <c r="UR55" s="24"/>
      <c r="US55" s="24"/>
      <c r="UT55" s="24"/>
      <c r="UU55" s="24"/>
      <c r="UV55" s="24"/>
      <c r="UW55" s="24"/>
      <c r="UX55" s="24"/>
      <c r="UY55" s="24"/>
      <c r="UZ55" s="24"/>
      <c r="VA55" s="24"/>
      <c r="VB55" s="24"/>
      <c r="VC55" s="24"/>
      <c r="VD55" s="24"/>
      <c r="VE55" s="24"/>
      <c r="VF55" s="24"/>
      <c r="VG55" s="24"/>
      <c r="VH55" s="24"/>
      <c r="VI55" s="24"/>
      <c r="VJ55" s="24"/>
      <c r="VK55" s="24"/>
      <c r="VL55" s="24"/>
      <c r="VM55" s="24"/>
      <c r="VN55" s="24"/>
      <c r="VO55" s="24"/>
      <c r="VP55" s="24"/>
      <c r="VQ55" s="24"/>
      <c r="VR55" s="24"/>
      <c r="VS55" s="24"/>
      <c r="VT55" s="24"/>
      <c r="VU55" s="24"/>
      <c r="VV55" s="24"/>
      <c r="VW55" s="24"/>
      <c r="VX55" s="24"/>
      <c r="VY55" s="24"/>
      <c r="VZ55" s="24"/>
      <c r="WA55" s="24"/>
      <c r="WB55" s="24"/>
      <c r="WC55" s="24"/>
      <c r="WD55" s="24"/>
      <c r="WE55" s="24"/>
      <c r="WF55" s="24"/>
      <c r="WG55" s="24"/>
      <c r="WH55" s="24"/>
      <c r="WI55" s="24"/>
      <c r="WJ55" s="24"/>
      <c r="WK55" s="24"/>
      <c r="WL55" s="24"/>
      <c r="WM55" s="24"/>
      <c r="WN55" s="24"/>
      <c r="WO55" s="24"/>
      <c r="WP55" s="24"/>
      <c r="WQ55" s="24"/>
      <c r="WR55" s="24"/>
      <c r="WS55" s="24"/>
      <c r="WT55" s="24"/>
      <c r="WU55" s="24"/>
      <c r="WV55" s="24"/>
      <c r="WW55" s="24"/>
      <c r="WX55" s="24"/>
      <c r="WY55" s="24"/>
      <c r="WZ55" s="24"/>
      <c r="XA55" s="24"/>
      <c r="XB55" s="24"/>
      <c r="XC55" s="24"/>
      <c r="XD55" s="24"/>
      <c r="XE55" s="24"/>
      <c r="XF55" s="24"/>
      <c r="XG55" s="24"/>
      <c r="XH55" s="24"/>
      <c r="XI55" s="24"/>
      <c r="XJ55" s="24"/>
      <c r="XK55" s="24"/>
      <c r="XL55" s="24"/>
      <c r="XM55" s="24"/>
      <c r="XN55" s="24"/>
      <c r="XO55" s="24"/>
      <c r="XP55" s="24"/>
      <c r="XQ55" s="24"/>
      <c r="XR55" s="24"/>
      <c r="XS55" s="24"/>
      <c r="XT55" s="24"/>
      <c r="XU55" s="24"/>
      <c r="XV55" s="24"/>
      <c r="XW55" s="24"/>
      <c r="XX55" s="24"/>
      <c r="XY55" s="24"/>
      <c r="XZ55" s="24"/>
      <c r="YA55" s="24"/>
      <c r="YB55" s="24"/>
      <c r="YC55" s="24"/>
      <c r="YD55" s="24"/>
      <c r="YE55" s="24"/>
      <c r="YF55" s="24"/>
      <c r="YG55" s="24"/>
      <c r="YH55" s="24"/>
      <c r="YI55" s="24"/>
      <c r="YJ55" s="24"/>
      <c r="YK55" s="24"/>
      <c r="YL55" s="24"/>
      <c r="YM55" s="24"/>
      <c r="YN55" s="24"/>
      <c r="YO55" s="24"/>
      <c r="YP55" s="24"/>
      <c r="YQ55" s="24"/>
      <c r="YR55" s="24"/>
      <c r="YS55" s="24"/>
      <c r="YT55" s="24"/>
      <c r="YU55" s="24"/>
      <c r="YV55" s="24"/>
      <c r="YW55" s="24"/>
      <c r="YX55" s="24"/>
      <c r="YY55" s="24"/>
      <c r="YZ55" s="24"/>
      <c r="ZA55" s="24"/>
      <c r="ZB55" s="24"/>
      <c r="ZC55" s="24"/>
      <c r="ZD55" s="24"/>
      <c r="ZE55" s="24"/>
      <c r="ZF55" s="24"/>
      <c r="ZG55" s="24"/>
      <c r="ZH55" s="24"/>
      <c r="ZI55" s="24"/>
      <c r="ZJ55" s="24"/>
      <c r="ZK55" s="24"/>
      <c r="ZL55" s="24"/>
      <c r="ZM55" s="24"/>
      <c r="ZN55" s="24"/>
      <c r="ZO55" s="24"/>
      <c r="ZP55" s="24"/>
      <c r="ZQ55" s="24"/>
      <c r="ZR55" s="24"/>
      <c r="ZS55" s="24"/>
      <c r="ZT55" s="24"/>
      <c r="ZU55" s="24"/>
      <c r="ZV55" s="24"/>
      <c r="ZW55" s="24"/>
      <c r="ZX55" s="24"/>
      <c r="ZY55" s="24"/>
      <c r="ZZ55" s="24"/>
      <c r="AAA55" s="24"/>
      <c r="AAB55" s="24"/>
      <c r="AAC55" s="24"/>
      <c r="AAD55" s="24"/>
      <c r="AAE55" s="24"/>
      <c r="AAF55" s="24"/>
      <c r="AAG55" s="24"/>
      <c r="AAH55" s="24"/>
      <c r="AAI55" s="24"/>
      <c r="AAJ55" s="24"/>
      <c r="AAK55" s="24"/>
      <c r="AAL55" s="24"/>
      <c r="AAM55" s="24"/>
      <c r="AAN55" s="24"/>
      <c r="AAO55" s="24"/>
      <c r="AAP55" s="24"/>
      <c r="AAQ55" s="24"/>
      <c r="AAR55" s="24"/>
      <c r="AAS55" s="24"/>
      <c r="AAT55" s="24"/>
      <c r="AAU55" s="24"/>
      <c r="AAV55" s="24"/>
      <c r="AAW55" s="24"/>
      <c r="AAX55" s="24"/>
      <c r="AAY55" s="24"/>
      <c r="AAZ55" s="24"/>
      <c r="ABA55" s="24"/>
      <c r="ABB55" s="24"/>
      <c r="ABC55" s="24"/>
      <c r="ABD55" s="24"/>
      <c r="ABE55" s="24"/>
      <c r="ABF55" s="24"/>
      <c r="ABG55" s="24"/>
      <c r="ABH55" s="24"/>
      <c r="ABI55" s="24"/>
      <c r="ABJ55" s="24"/>
      <c r="ABK55" s="24"/>
      <c r="ABL55" s="24"/>
      <c r="ABM55" s="24"/>
      <c r="ABN55" s="24"/>
      <c r="ABO55" s="24"/>
      <c r="ABP55" s="24"/>
      <c r="ABQ55" s="24"/>
      <c r="ABR55" s="24"/>
      <c r="ABS55" s="24"/>
      <c r="ABT55" s="24"/>
      <c r="ABU55" s="24"/>
      <c r="ABV55" s="24"/>
      <c r="ABW55" s="24"/>
      <c r="ABX55" s="24"/>
      <c r="ABY55" s="24"/>
      <c r="ABZ55" s="24"/>
      <c r="ACA55" s="24"/>
      <c r="ACB55" s="24"/>
      <c r="ACC55" s="24"/>
      <c r="ACD55" s="24"/>
      <c r="ACE55" s="24"/>
      <c r="ACF55" s="24"/>
      <c r="ACG55" s="24"/>
      <c r="ACH55" s="24"/>
      <c r="ACI55" s="24"/>
      <c r="ACJ55" s="24"/>
      <c r="ACK55" s="24"/>
      <c r="ACL55" s="24"/>
      <c r="ACM55" s="24"/>
      <c r="ACN55" s="24"/>
      <c r="ACO55" s="24"/>
      <c r="ACP55" s="24"/>
      <c r="ACQ55" s="24"/>
      <c r="ACR55" s="24"/>
      <c r="ACS55" s="24"/>
      <c r="ACT55" s="24"/>
      <c r="ACU55" s="24"/>
      <c r="ACV55" s="24"/>
      <c r="ACW55" s="24"/>
      <c r="ACX55" s="24"/>
      <c r="ACY55" s="24"/>
      <c r="ACZ55" s="24"/>
      <c r="ADA55" s="24"/>
      <c r="ADB55" s="24"/>
      <c r="ADC55" s="24"/>
      <c r="ADD55" s="24"/>
      <c r="ADE55" s="24"/>
      <c r="ADF55" s="24"/>
      <c r="ADG55" s="24"/>
      <c r="ADH55" s="24"/>
      <c r="ADI55" s="24"/>
      <c r="ADJ55" s="24"/>
      <c r="ADK55" s="24"/>
      <c r="ADL55" s="24"/>
      <c r="ADM55" s="24"/>
      <c r="ADN55" s="24"/>
      <c r="ADO55" s="24"/>
      <c r="ADP55" s="24"/>
      <c r="ADQ55" s="24"/>
      <c r="ADR55" s="24"/>
      <c r="ADS55" s="24"/>
      <c r="ADT55" s="24"/>
      <c r="ADU55" s="24"/>
      <c r="ADV55" s="24"/>
      <c r="ADW55" s="24"/>
      <c r="ADX55" s="24"/>
      <c r="ADY55" s="24"/>
      <c r="ADZ55" s="24"/>
      <c r="AEA55" s="24"/>
      <c r="AEB55" s="24"/>
      <c r="AEC55" s="24"/>
      <c r="AED55" s="24"/>
      <c r="AEE55" s="24"/>
      <c r="AEF55" s="24"/>
      <c r="AEG55" s="24"/>
      <c r="AEH55" s="24"/>
      <c r="AEI55" s="24"/>
      <c r="AEJ55" s="24"/>
      <c r="AEK55" s="24"/>
      <c r="AEL55" s="24"/>
      <c r="AEM55" s="24"/>
      <c r="AEN55" s="24"/>
      <c r="AEO55" s="24"/>
      <c r="AEP55" s="24"/>
      <c r="AEQ55" s="24"/>
      <c r="AER55" s="24"/>
      <c r="AES55" s="24"/>
      <c r="AET55" s="24"/>
      <c r="AEU55" s="24"/>
      <c r="AEV55" s="24"/>
      <c r="AEW55" s="24"/>
      <c r="AEX55" s="24"/>
      <c r="AEY55" s="24"/>
      <c r="AEZ55" s="24"/>
      <c r="AFA55" s="24"/>
      <c r="AFB55" s="24"/>
      <c r="AFC55" s="24"/>
      <c r="AFD55" s="24"/>
      <c r="AFE55" s="24"/>
      <c r="AFF55" s="24"/>
      <c r="AFG55" s="24"/>
      <c r="AFH55" s="24"/>
      <c r="AFI55" s="24"/>
      <c r="AFJ55" s="24"/>
      <c r="AFK55" s="24"/>
      <c r="AFL55" s="24"/>
      <c r="AFM55" s="24"/>
      <c r="AFN55" s="24"/>
      <c r="AFO55" s="24"/>
      <c r="AFP55" s="24"/>
      <c r="AFQ55" s="24"/>
      <c r="AFR55" s="24"/>
      <c r="AFS55" s="24"/>
      <c r="AFT55" s="24"/>
      <c r="AFU55" s="24"/>
      <c r="AFV55" s="24"/>
      <c r="AFW55" s="24"/>
      <c r="AFX55" s="24"/>
      <c r="AFY55" s="24"/>
      <c r="AFZ55" s="24"/>
      <c r="AGA55" s="24"/>
      <c r="AGB55" s="24"/>
      <c r="AGC55" s="24"/>
      <c r="AGD55" s="24"/>
      <c r="AGE55" s="24"/>
      <c r="AGF55" s="24"/>
      <c r="AGG55" s="24"/>
      <c r="AGH55" s="24"/>
      <c r="AGI55" s="24"/>
      <c r="AGJ55" s="24"/>
      <c r="AGK55" s="24"/>
      <c r="AGL55" s="24"/>
      <c r="AGM55" s="24"/>
      <c r="AGN55" s="24"/>
      <c r="AGO55" s="24"/>
      <c r="AGP55" s="24"/>
      <c r="AGQ55" s="24"/>
      <c r="AGR55" s="24"/>
      <c r="AGS55" s="24"/>
      <c r="AGT55" s="24"/>
      <c r="AGU55" s="24"/>
      <c r="AGV55" s="24"/>
      <c r="AGW55" s="24"/>
      <c r="AGX55" s="24"/>
      <c r="AGY55" s="24"/>
      <c r="AGZ55" s="24"/>
      <c r="AHA55" s="24"/>
      <c r="AHB55" s="24"/>
      <c r="AHC55" s="24"/>
      <c r="AHD55" s="24"/>
      <c r="AHE55" s="24"/>
      <c r="AHF55" s="24"/>
      <c r="AHG55" s="24"/>
      <c r="AHH55" s="24"/>
      <c r="AHI55" s="24"/>
      <c r="AHJ55" s="24"/>
      <c r="AHK55" s="24"/>
      <c r="AHL55" s="24"/>
      <c r="AHM55" s="24"/>
      <c r="AHN55" s="24"/>
      <c r="AHO55" s="24"/>
      <c r="AHP55" s="24"/>
      <c r="AHQ55" s="24"/>
      <c r="AHR55" s="24"/>
      <c r="AHS55" s="24"/>
      <c r="AHT55" s="24"/>
      <c r="AHU55" s="24"/>
      <c r="AHV55" s="24"/>
      <c r="AHW55" s="24"/>
      <c r="AHX55" s="24"/>
      <c r="AHY55" s="24"/>
      <c r="AHZ55" s="24"/>
      <c r="AIA55" s="24"/>
      <c r="AIB55" s="24"/>
      <c r="AIC55" s="24"/>
      <c r="AID55" s="24"/>
      <c r="AIE55" s="24"/>
      <c r="AIF55" s="24"/>
      <c r="AIG55" s="24"/>
      <c r="AIH55" s="24"/>
      <c r="AII55" s="24"/>
      <c r="AIJ55" s="24"/>
      <c r="AIK55" s="24"/>
      <c r="AIL55" s="24"/>
      <c r="AIM55" s="24"/>
      <c r="AIN55" s="24"/>
      <c r="AIO55" s="24"/>
      <c r="AIP55" s="24"/>
      <c r="AIQ55" s="24"/>
      <c r="AIR55" s="24"/>
      <c r="AIS55" s="24"/>
      <c r="AIT55" s="24"/>
      <c r="AIU55" s="24"/>
      <c r="AIV55" s="24"/>
      <c r="AIW55" s="24"/>
      <c r="AIX55" s="24"/>
      <c r="AIY55" s="24"/>
      <c r="AIZ55" s="24"/>
      <c r="AJA55" s="24"/>
      <c r="AJB55" s="24"/>
      <c r="AJC55" s="24"/>
      <c r="AJD55" s="24"/>
      <c r="AJE55" s="24"/>
      <c r="AJF55" s="24"/>
      <c r="AJG55" s="24"/>
      <c r="AJH55" s="24"/>
      <c r="AJI55" s="24"/>
      <c r="AJJ55" s="24"/>
      <c r="AJK55" s="24"/>
      <c r="AJL55" s="24"/>
      <c r="AJM55" s="24"/>
      <c r="AJN55" s="24"/>
      <c r="AJO55" s="24"/>
      <c r="AJP55" s="24"/>
      <c r="AJQ55" s="24"/>
      <c r="AJR55" s="24"/>
      <c r="AJS55" s="24"/>
      <c r="AJT55" s="24"/>
      <c r="AJU55" s="24"/>
      <c r="AJV55" s="24"/>
      <c r="AJW55" s="24"/>
      <c r="AJX55" s="24"/>
      <c r="AJY55" s="24"/>
      <c r="AJZ55" s="24"/>
      <c r="AKA55" s="24"/>
      <c r="AKB55" s="24"/>
      <c r="AKC55" s="24"/>
      <c r="AKD55" s="24"/>
      <c r="AKE55" s="24"/>
      <c r="AKF55" s="24"/>
      <c r="AKG55" s="24"/>
      <c r="AKH55" s="24"/>
      <c r="AKI55" s="24"/>
      <c r="AKJ55" s="24"/>
      <c r="AKK55" s="24"/>
      <c r="AKL55" s="24"/>
      <c r="AKM55" s="24"/>
      <c r="AKN55" s="24"/>
      <c r="AKO55" s="24"/>
      <c r="AKP55" s="24"/>
      <c r="AKQ55" s="24"/>
      <c r="AKR55" s="24"/>
      <c r="AKS55" s="24"/>
      <c r="AKT55" s="24"/>
      <c r="AKU55" s="24"/>
      <c r="AKV55" s="24"/>
      <c r="AKW55" s="24"/>
      <c r="AKX55" s="24"/>
      <c r="AKY55" s="24"/>
      <c r="AKZ55" s="24"/>
      <c r="ALA55" s="24"/>
      <c r="ALB55" s="24"/>
      <c r="ALC55" s="24"/>
      <c r="ALD55" s="24"/>
      <c r="ALE55" s="24"/>
      <c r="ALF55" s="24"/>
      <c r="ALG55" s="24"/>
      <c r="ALH55" s="24"/>
      <c r="ALI55" s="24"/>
      <c r="ALJ55" s="24"/>
      <c r="ALK55" s="24"/>
      <c r="ALL55" s="24"/>
      <c r="ALM55" s="24"/>
      <c r="ALN55" s="24"/>
      <c r="ALO55" s="24"/>
      <c r="ALP55" s="24"/>
      <c r="ALQ55" s="24"/>
      <c r="ALR55" s="24"/>
      <c r="ALS55" s="24"/>
      <c r="ALT55" s="24"/>
      <c r="ALU55" s="24"/>
      <c r="ALV55" s="24"/>
      <c r="ALW55" s="24"/>
      <c r="ALX55" s="24"/>
      <c r="ALY55" s="24"/>
      <c r="ALZ55" s="24"/>
      <c r="AMA55" s="24"/>
      <c r="AMB55" s="24"/>
      <c r="AMC55" s="24"/>
      <c r="AMD55" s="24"/>
      <c r="AME55" s="24"/>
      <c r="AMF55" s="24"/>
      <c r="AMG55" s="24"/>
      <c r="AMH55" s="24"/>
      <c r="AMI55" s="24"/>
      <c r="AMJ55" s="24"/>
      <c r="AMK55" s="24"/>
    </row>
    <row r="56" spans="1:1025" s="26" customFormat="1" ht="15" customHeight="1">
      <c r="A56" s="25" t="s">
        <v>13</v>
      </c>
      <c r="B56" s="309" t="s">
        <v>36</v>
      </c>
      <c r="C56" s="310"/>
      <c r="D56" s="311"/>
      <c r="E56" s="312">
        <v>1.4999999999999999E-2</v>
      </c>
      <c r="F56" s="313"/>
      <c r="G56" s="185">
        <f>ROUND((G38+G46)*E56,2)</f>
        <v>56.71</v>
      </c>
      <c r="H56" s="81">
        <v>0.03</v>
      </c>
      <c r="I56" s="85">
        <v>1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  <c r="QV56" s="24"/>
      <c r="QW56" s="24"/>
      <c r="QX56" s="24"/>
      <c r="QY56" s="24"/>
      <c r="QZ56" s="24"/>
      <c r="RA56" s="24"/>
      <c r="RB56" s="24"/>
      <c r="RC56" s="24"/>
      <c r="RD56" s="24"/>
      <c r="RE56" s="24"/>
      <c r="RF56" s="24"/>
      <c r="RG56" s="24"/>
      <c r="RH56" s="24"/>
      <c r="RI56" s="24"/>
      <c r="RJ56" s="24"/>
      <c r="RK56" s="24"/>
      <c r="RL56" s="24"/>
      <c r="RM56" s="24"/>
      <c r="RN56" s="24"/>
      <c r="RO56" s="24"/>
      <c r="RP56" s="24"/>
      <c r="RQ56" s="24"/>
      <c r="RR56" s="24"/>
      <c r="RS56" s="24"/>
      <c r="RT56" s="24"/>
      <c r="RU56" s="24"/>
      <c r="RV56" s="24"/>
      <c r="RW56" s="24"/>
      <c r="RX56" s="24"/>
      <c r="RY56" s="24"/>
      <c r="RZ56" s="24"/>
      <c r="SA56" s="24"/>
      <c r="SB56" s="24"/>
      <c r="SC56" s="24"/>
      <c r="SD56" s="24"/>
      <c r="SE56" s="24"/>
      <c r="SF56" s="24"/>
      <c r="SG56" s="24"/>
      <c r="SH56" s="24"/>
      <c r="SI56" s="24"/>
      <c r="SJ56" s="24"/>
      <c r="SK56" s="24"/>
      <c r="SL56" s="24"/>
      <c r="SM56" s="24"/>
      <c r="SN56" s="24"/>
      <c r="SO56" s="24"/>
      <c r="SP56" s="24"/>
      <c r="SQ56" s="24"/>
      <c r="SR56" s="24"/>
      <c r="SS56" s="24"/>
      <c r="ST56" s="24"/>
      <c r="SU56" s="24"/>
      <c r="SV56" s="24"/>
      <c r="SW56" s="24"/>
      <c r="SX56" s="24"/>
      <c r="SY56" s="24"/>
      <c r="SZ56" s="24"/>
      <c r="TA56" s="24"/>
      <c r="TB56" s="24"/>
      <c r="TC56" s="24"/>
      <c r="TD56" s="24"/>
      <c r="TE56" s="24"/>
      <c r="TF56" s="24"/>
      <c r="TG56" s="24"/>
      <c r="TH56" s="24"/>
      <c r="TI56" s="24"/>
      <c r="TJ56" s="24"/>
      <c r="TK56" s="24"/>
      <c r="TL56" s="24"/>
      <c r="TM56" s="24"/>
      <c r="TN56" s="24"/>
      <c r="TO56" s="24"/>
      <c r="TP56" s="24"/>
      <c r="TQ56" s="24"/>
      <c r="TR56" s="24"/>
      <c r="TS56" s="24"/>
      <c r="TT56" s="24"/>
      <c r="TU56" s="24"/>
      <c r="TV56" s="24"/>
      <c r="TW56" s="24"/>
      <c r="TX56" s="24"/>
      <c r="TY56" s="24"/>
      <c r="TZ56" s="24"/>
      <c r="UA56" s="24"/>
      <c r="UB56" s="24"/>
      <c r="UC56" s="24"/>
      <c r="UD56" s="24"/>
      <c r="UE56" s="24"/>
      <c r="UF56" s="24"/>
      <c r="UG56" s="24"/>
      <c r="UH56" s="24"/>
      <c r="UI56" s="24"/>
      <c r="UJ56" s="24"/>
      <c r="UK56" s="24"/>
      <c r="UL56" s="24"/>
      <c r="UM56" s="24"/>
      <c r="UN56" s="24"/>
      <c r="UO56" s="24"/>
      <c r="UP56" s="24"/>
      <c r="UQ56" s="24"/>
      <c r="UR56" s="24"/>
      <c r="US56" s="24"/>
      <c r="UT56" s="24"/>
      <c r="UU56" s="24"/>
      <c r="UV56" s="24"/>
      <c r="UW56" s="24"/>
      <c r="UX56" s="24"/>
      <c r="UY56" s="24"/>
      <c r="UZ56" s="24"/>
      <c r="VA56" s="24"/>
      <c r="VB56" s="24"/>
      <c r="VC56" s="24"/>
      <c r="VD56" s="24"/>
      <c r="VE56" s="24"/>
      <c r="VF56" s="24"/>
      <c r="VG56" s="24"/>
      <c r="VH56" s="24"/>
      <c r="VI56" s="24"/>
      <c r="VJ56" s="24"/>
      <c r="VK56" s="24"/>
      <c r="VL56" s="24"/>
      <c r="VM56" s="24"/>
      <c r="VN56" s="24"/>
      <c r="VO56" s="24"/>
      <c r="VP56" s="24"/>
      <c r="VQ56" s="24"/>
      <c r="VR56" s="24"/>
      <c r="VS56" s="24"/>
      <c r="VT56" s="24"/>
      <c r="VU56" s="24"/>
      <c r="VV56" s="24"/>
      <c r="VW56" s="24"/>
      <c r="VX56" s="24"/>
      <c r="VY56" s="24"/>
      <c r="VZ56" s="24"/>
      <c r="WA56" s="24"/>
      <c r="WB56" s="24"/>
      <c r="WC56" s="24"/>
      <c r="WD56" s="24"/>
      <c r="WE56" s="24"/>
      <c r="WF56" s="24"/>
      <c r="WG56" s="24"/>
      <c r="WH56" s="24"/>
      <c r="WI56" s="24"/>
      <c r="WJ56" s="24"/>
      <c r="WK56" s="24"/>
      <c r="WL56" s="24"/>
      <c r="WM56" s="24"/>
      <c r="WN56" s="24"/>
      <c r="WO56" s="24"/>
      <c r="WP56" s="24"/>
      <c r="WQ56" s="24"/>
      <c r="WR56" s="24"/>
      <c r="WS56" s="24"/>
      <c r="WT56" s="24"/>
      <c r="WU56" s="24"/>
      <c r="WV56" s="24"/>
      <c r="WW56" s="24"/>
      <c r="WX56" s="24"/>
      <c r="WY56" s="24"/>
      <c r="WZ56" s="24"/>
      <c r="XA56" s="24"/>
      <c r="XB56" s="24"/>
      <c r="XC56" s="24"/>
      <c r="XD56" s="24"/>
      <c r="XE56" s="24"/>
      <c r="XF56" s="24"/>
      <c r="XG56" s="24"/>
      <c r="XH56" s="24"/>
      <c r="XI56" s="24"/>
      <c r="XJ56" s="24"/>
      <c r="XK56" s="24"/>
      <c r="XL56" s="24"/>
      <c r="XM56" s="24"/>
      <c r="XN56" s="24"/>
      <c r="XO56" s="24"/>
      <c r="XP56" s="24"/>
      <c r="XQ56" s="24"/>
      <c r="XR56" s="24"/>
      <c r="XS56" s="24"/>
      <c r="XT56" s="24"/>
      <c r="XU56" s="24"/>
      <c r="XV56" s="24"/>
      <c r="XW56" s="24"/>
      <c r="XX56" s="24"/>
      <c r="XY56" s="24"/>
      <c r="XZ56" s="24"/>
      <c r="YA56" s="24"/>
      <c r="YB56" s="24"/>
      <c r="YC56" s="24"/>
      <c r="YD56" s="24"/>
      <c r="YE56" s="24"/>
      <c r="YF56" s="24"/>
      <c r="YG56" s="24"/>
      <c r="YH56" s="24"/>
      <c r="YI56" s="24"/>
      <c r="YJ56" s="24"/>
      <c r="YK56" s="24"/>
      <c r="YL56" s="24"/>
      <c r="YM56" s="24"/>
      <c r="YN56" s="24"/>
      <c r="YO56" s="24"/>
      <c r="YP56" s="24"/>
      <c r="YQ56" s="24"/>
      <c r="YR56" s="24"/>
      <c r="YS56" s="24"/>
      <c r="YT56" s="24"/>
      <c r="YU56" s="24"/>
      <c r="YV56" s="24"/>
      <c r="YW56" s="24"/>
      <c r="YX56" s="24"/>
      <c r="YY56" s="24"/>
      <c r="YZ56" s="24"/>
      <c r="ZA56" s="24"/>
      <c r="ZB56" s="24"/>
      <c r="ZC56" s="24"/>
      <c r="ZD56" s="24"/>
      <c r="ZE56" s="24"/>
      <c r="ZF56" s="24"/>
      <c r="ZG56" s="24"/>
      <c r="ZH56" s="24"/>
      <c r="ZI56" s="24"/>
      <c r="ZJ56" s="24"/>
      <c r="ZK56" s="24"/>
      <c r="ZL56" s="24"/>
      <c r="ZM56" s="24"/>
      <c r="ZN56" s="24"/>
      <c r="ZO56" s="24"/>
      <c r="ZP56" s="24"/>
      <c r="ZQ56" s="24"/>
      <c r="ZR56" s="24"/>
      <c r="ZS56" s="24"/>
      <c r="ZT56" s="24"/>
      <c r="ZU56" s="24"/>
      <c r="ZV56" s="24"/>
      <c r="ZW56" s="24"/>
      <c r="ZX56" s="24"/>
      <c r="ZY56" s="24"/>
      <c r="ZZ56" s="24"/>
      <c r="AAA56" s="24"/>
      <c r="AAB56" s="24"/>
      <c r="AAC56" s="24"/>
      <c r="AAD56" s="24"/>
      <c r="AAE56" s="24"/>
      <c r="AAF56" s="24"/>
      <c r="AAG56" s="24"/>
      <c r="AAH56" s="24"/>
      <c r="AAI56" s="24"/>
      <c r="AAJ56" s="24"/>
      <c r="AAK56" s="24"/>
      <c r="AAL56" s="24"/>
      <c r="AAM56" s="24"/>
      <c r="AAN56" s="24"/>
      <c r="AAO56" s="24"/>
      <c r="AAP56" s="24"/>
      <c r="AAQ56" s="24"/>
      <c r="AAR56" s="24"/>
      <c r="AAS56" s="24"/>
      <c r="AAT56" s="24"/>
      <c r="AAU56" s="24"/>
      <c r="AAV56" s="24"/>
      <c r="AAW56" s="24"/>
      <c r="AAX56" s="24"/>
      <c r="AAY56" s="24"/>
      <c r="AAZ56" s="24"/>
      <c r="ABA56" s="24"/>
      <c r="ABB56" s="24"/>
      <c r="ABC56" s="24"/>
      <c r="ABD56" s="24"/>
      <c r="ABE56" s="24"/>
      <c r="ABF56" s="24"/>
      <c r="ABG56" s="24"/>
      <c r="ABH56" s="24"/>
      <c r="ABI56" s="24"/>
      <c r="ABJ56" s="24"/>
      <c r="ABK56" s="24"/>
      <c r="ABL56" s="24"/>
      <c r="ABM56" s="24"/>
      <c r="ABN56" s="24"/>
      <c r="ABO56" s="24"/>
      <c r="ABP56" s="24"/>
      <c r="ABQ56" s="24"/>
      <c r="ABR56" s="24"/>
      <c r="ABS56" s="24"/>
      <c r="ABT56" s="24"/>
      <c r="ABU56" s="24"/>
      <c r="ABV56" s="24"/>
      <c r="ABW56" s="24"/>
      <c r="ABX56" s="24"/>
      <c r="ABY56" s="24"/>
      <c r="ABZ56" s="24"/>
      <c r="ACA56" s="24"/>
      <c r="ACB56" s="24"/>
      <c r="ACC56" s="24"/>
      <c r="ACD56" s="24"/>
      <c r="ACE56" s="24"/>
      <c r="ACF56" s="24"/>
      <c r="ACG56" s="24"/>
      <c r="ACH56" s="24"/>
      <c r="ACI56" s="24"/>
      <c r="ACJ56" s="24"/>
      <c r="ACK56" s="24"/>
      <c r="ACL56" s="24"/>
      <c r="ACM56" s="24"/>
      <c r="ACN56" s="24"/>
      <c r="ACO56" s="24"/>
      <c r="ACP56" s="24"/>
      <c r="ACQ56" s="24"/>
      <c r="ACR56" s="24"/>
      <c r="ACS56" s="24"/>
      <c r="ACT56" s="24"/>
      <c r="ACU56" s="24"/>
      <c r="ACV56" s="24"/>
      <c r="ACW56" s="24"/>
      <c r="ACX56" s="24"/>
      <c r="ACY56" s="24"/>
      <c r="ACZ56" s="24"/>
      <c r="ADA56" s="24"/>
      <c r="ADB56" s="24"/>
      <c r="ADC56" s="24"/>
      <c r="ADD56" s="24"/>
      <c r="ADE56" s="24"/>
      <c r="ADF56" s="24"/>
      <c r="ADG56" s="24"/>
      <c r="ADH56" s="24"/>
      <c r="ADI56" s="24"/>
      <c r="ADJ56" s="24"/>
      <c r="ADK56" s="24"/>
      <c r="ADL56" s="24"/>
      <c r="ADM56" s="24"/>
      <c r="ADN56" s="24"/>
      <c r="ADO56" s="24"/>
      <c r="ADP56" s="24"/>
      <c r="ADQ56" s="24"/>
      <c r="ADR56" s="24"/>
      <c r="ADS56" s="24"/>
      <c r="ADT56" s="24"/>
      <c r="ADU56" s="24"/>
      <c r="ADV56" s="24"/>
      <c r="ADW56" s="24"/>
      <c r="ADX56" s="24"/>
      <c r="ADY56" s="24"/>
      <c r="ADZ56" s="24"/>
      <c r="AEA56" s="24"/>
      <c r="AEB56" s="24"/>
      <c r="AEC56" s="24"/>
      <c r="AED56" s="24"/>
      <c r="AEE56" s="24"/>
      <c r="AEF56" s="24"/>
      <c r="AEG56" s="24"/>
      <c r="AEH56" s="24"/>
      <c r="AEI56" s="24"/>
      <c r="AEJ56" s="24"/>
      <c r="AEK56" s="24"/>
      <c r="AEL56" s="24"/>
      <c r="AEM56" s="24"/>
      <c r="AEN56" s="24"/>
      <c r="AEO56" s="24"/>
      <c r="AEP56" s="24"/>
      <c r="AEQ56" s="24"/>
      <c r="AER56" s="24"/>
      <c r="AES56" s="24"/>
      <c r="AET56" s="24"/>
      <c r="AEU56" s="24"/>
      <c r="AEV56" s="24"/>
      <c r="AEW56" s="24"/>
      <c r="AEX56" s="24"/>
      <c r="AEY56" s="24"/>
      <c r="AEZ56" s="24"/>
      <c r="AFA56" s="24"/>
      <c r="AFB56" s="24"/>
      <c r="AFC56" s="24"/>
      <c r="AFD56" s="24"/>
      <c r="AFE56" s="24"/>
      <c r="AFF56" s="24"/>
      <c r="AFG56" s="24"/>
      <c r="AFH56" s="24"/>
      <c r="AFI56" s="24"/>
      <c r="AFJ56" s="24"/>
      <c r="AFK56" s="24"/>
      <c r="AFL56" s="24"/>
      <c r="AFM56" s="24"/>
      <c r="AFN56" s="24"/>
      <c r="AFO56" s="24"/>
      <c r="AFP56" s="24"/>
      <c r="AFQ56" s="24"/>
      <c r="AFR56" s="24"/>
      <c r="AFS56" s="24"/>
      <c r="AFT56" s="24"/>
      <c r="AFU56" s="24"/>
      <c r="AFV56" s="24"/>
      <c r="AFW56" s="24"/>
      <c r="AFX56" s="24"/>
      <c r="AFY56" s="24"/>
      <c r="AFZ56" s="24"/>
      <c r="AGA56" s="24"/>
      <c r="AGB56" s="24"/>
      <c r="AGC56" s="24"/>
      <c r="AGD56" s="24"/>
      <c r="AGE56" s="24"/>
      <c r="AGF56" s="24"/>
      <c r="AGG56" s="24"/>
      <c r="AGH56" s="24"/>
      <c r="AGI56" s="24"/>
      <c r="AGJ56" s="24"/>
      <c r="AGK56" s="24"/>
      <c r="AGL56" s="24"/>
      <c r="AGM56" s="24"/>
      <c r="AGN56" s="24"/>
      <c r="AGO56" s="24"/>
      <c r="AGP56" s="24"/>
      <c r="AGQ56" s="24"/>
      <c r="AGR56" s="24"/>
      <c r="AGS56" s="24"/>
      <c r="AGT56" s="24"/>
      <c r="AGU56" s="24"/>
      <c r="AGV56" s="24"/>
      <c r="AGW56" s="24"/>
      <c r="AGX56" s="24"/>
      <c r="AGY56" s="24"/>
      <c r="AGZ56" s="24"/>
      <c r="AHA56" s="24"/>
      <c r="AHB56" s="24"/>
      <c r="AHC56" s="24"/>
      <c r="AHD56" s="24"/>
      <c r="AHE56" s="24"/>
      <c r="AHF56" s="24"/>
      <c r="AHG56" s="24"/>
      <c r="AHH56" s="24"/>
      <c r="AHI56" s="24"/>
      <c r="AHJ56" s="24"/>
      <c r="AHK56" s="24"/>
      <c r="AHL56" s="24"/>
      <c r="AHM56" s="24"/>
      <c r="AHN56" s="24"/>
      <c r="AHO56" s="24"/>
      <c r="AHP56" s="24"/>
      <c r="AHQ56" s="24"/>
      <c r="AHR56" s="24"/>
      <c r="AHS56" s="24"/>
      <c r="AHT56" s="24"/>
      <c r="AHU56" s="24"/>
      <c r="AHV56" s="24"/>
      <c r="AHW56" s="24"/>
      <c r="AHX56" s="24"/>
      <c r="AHY56" s="24"/>
      <c r="AHZ56" s="24"/>
      <c r="AIA56" s="24"/>
      <c r="AIB56" s="24"/>
      <c r="AIC56" s="24"/>
      <c r="AID56" s="24"/>
      <c r="AIE56" s="24"/>
      <c r="AIF56" s="24"/>
      <c r="AIG56" s="24"/>
      <c r="AIH56" s="24"/>
      <c r="AII56" s="24"/>
      <c r="AIJ56" s="24"/>
      <c r="AIK56" s="24"/>
      <c r="AIL56" s="24"/>
      <c r="AIM56" s="24"/>
      <c r="AIN56" s="24"/>
      <c r="AIO56" s="24"/>
      <c r="AIP56" s="24"/>
      <c r="AIQ56" s="24"/>
      <c r="AIR56" s="24"/>
      <c r="AIS56" s="24"/>
      <c r="AIT56" s="24"/>
      <c r="AIU56" s="24"/>
      <c r="AIV56" s="24"/>
      <c r="AIW56" s="24"/>
      <c r="AIX56" s="24"/>
      <c r="AIY56" s="24"/>
      <c r="AIZ56" s="24"/>
      <c r="AJA56" s="24"/>
      <c r="AJB56" s="24"/>
      <c r="AJC56" s="24"/>
      <c r="AJD56" s="24"/>
      <c r="AJE56" s="24"/>
      <c r="AJF56" s="24"/>
      <c r="AJG56" s="24"/>
      <c r="AJH56" s="24"/>
      <c r="AJI56" s="24"/>
      <c r="AJJ56" s="24"/>
      <c r="AJK56" s="24"/>
      <c r="AJL56" s="24"/>
      <c r="AJM56" s="24"/>
      <c r="AJN56" s="24"/>
      <c r="AJO56" s="24"/>
      <c r="AJP56" s="24"/>
      <c r="AJQ56" s="24"/>
      <c r="AJR56" s="24"/>
      <c r="AJS56" s="24"/>
      <c r="AJT56" s="24"/>
      <c r="AJU56" s="24"/>
      <c r="AJV56" s="24"/>
      <c r="AJW56" s="24"/>
      <c r="AJX56" s="24"/>
      <c r="AJY56" s="24"/>
      <c r="AJZ56" s="24"/>
      <c r="AKA56" s="24"/>
      <c r="AKB56" s="24"/>
      <c r="AKC56" s="24"/>
      <c r="AKD56" s="24"/>
      <c r="AKE56" s="24"/>
      <c r="AKF56" s="24"/>
      <c r="AKG56" s="24"/>
      <c r="AKH56" s="24"/>
      <c r="AKI56" s="24"/>
      <c r="AKJ56" s="24"/>
      <c r="AKK56" s="24"/>
      <c r="AKL56" s="24"/>
      <c r="AKM56" s="24"/>
      <c r="AKN56" s="24"/>
      <c r="AKO56" s="24"/>
      <c r="AKP56" s="24"/>
      <c r="AKQ56" s="24"/>
      <c r="AKR56" s="24"/>
      <c r="AKS56" s="24"/>
      <c r="AKT56" s="24"/>
      <c r="AKU56" s="24"/>
      <c r="AKV56" s="24"/>
      <c r="AKW56" s="24"/>
      <c r="AKX56" s="24"/>
      <c r="AKY56" s="24"/>
      <c r="AKZ56" s="24"/>
      <c r="ALA56" s="24"/>
      <c r="ALB56" s="24"/>
      <c r="ALC56" s="24"/>
      <c r="ALD56" s="24"/>
      <c r="ALE56" s="24"/>
      <c r="ALF56" s="24"/>
      <c r="ALG56" s="24"/>
      <c r="ALH56" s="24"/>
      <c r="ALI56" s="24"/>
      <c r="ALJ56" s="24"/>
      <c r="ALK56" s="24"/>
      <c r="ALL56" s="24"/>
      <c r="ALM56" s="24"/>
      <c r="ALN56" s="24"/>
      <c r="ALO56" s="24"/>
      <c r="ALP56" s="24"/>
      <c r="ALQ56" s="24"/>
      <c r="ALR56" s="24"/>
      <c r="ALS56" s="24"/>
      <c r="ALT56" s="24"/>
      <c r="ALU56" s="24"/>
      <c r="ALV56" s="24"/>
      <c r="ALW56" s="24"/>
      <c r="ALX56" s="24"/>
      <c r="ALY56" s="24"/>
      <c r="ALZ56" s="24"/>
      <c r="AMA56" s="24"/>
      <c r="AMB56" s="24"/>
      <c r="AMC56" s="24"/>
      <c r="AMD56" s="24"/>
      <c r="AME56" s="24"/>
      <c r="AMF56" s="24"/>
      <c r="AMG56" s="24"/>
      <c r="AMH56" s="24"/>
      <c r="AMI56" s="24"/>
      <c r="AMJ56" s="24"/>
      <c r="AMK56" s="24"/>
    </row>
    <row r="57" spans="1:1025" s="26" customFormat="1" ht="13.5" customHeight="1">
      <c r="A57" s="25" t="s">
        <v>20</v>
      </c>
      <c r="B57" s="309" t="s">
        <v>37</v>
      </c>
      <c r="C57" s="310"/>
      <c r="D57" s="311"/>
      <c r="E57" s="312">
        <v>0.01</v>
      </c>
      <c r="F57" s="313"/>
      <c r="G57" s="184">
        <f>ROUND((G38+G46)*E57,2)</f>
        <v>37.81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4"/>
      <c r="LA57" s="24"/>
      <c r="LB57" s="24"/>
      <c r="LC57" s="24"/>
      <c r="LD57" s="24"/>
      <c r="LE57" s="24"/>
      <c r="LF57" s="24"/>
      <c r="LG57" s="24"/>
      <c r="LH57" s="24"/>
      <c r="LI57" s="24"/>
      <c r="LJ57" s="24"/>
      <c r="LK57" s="24"/>
      <c r="LL57" s="24"/>
      <c r="LM57" s="24"/>
      <c r="LN57" s="24"/>
      <c r="LO57" s="24"/>
      <c r="LP57" s="24"/>
      <c r="LQ57" s="24"/>
      <c r="LR57" s="24"/>
      <c r="LS57" s="24"/>
      <c r="LT57" s="24"/>
      <c r="LU57" s="24"/>
      <c r="LV57" s="24"/>
      <c r="LW57" s="24"/>
      <c r="LX57" s="24"/>
      <c r="LY57" s="24"/>
      <c r="LZ57" s="24"/>
      <c r="MA57" s="24"/>
      <c r="MB57" s="24"/>
      <c r="MC57" s="24"/>
      <c r="MD57" s="24"/>
      <c r="ME57" s="24"/>
      <c r="MF57" s="24"/>
      <c r="MG57" s="24"/>
      <c r="MH57" s="24"/>
      <c r="MI57" s="24"/>
      <c r="MJ57" s="24"/>
      <c r="MK57" s="24"/>
      <c r="ML57" s="24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  <c r="QV57" s="24"/>
      <c r="QW57" s="24"/>
      <c r="QX57" s="24"/>
      <c r="QY57" s="24"/>
      <c r="QZ57" s="24"/>
      <c r="RA57" s="24"/>
      <c r="RB57" s="24"/>
      <c r="RC57" s="24"/>
      <c r="RD57" s="24"/>
      <c r="RE57" s="24"/>
      <c r="RF57" s="24"/>
      <c r="RG57" s="24"/>
      <c r="RH57" s="24"/>
      <c r="RI57" s="24"/>
      <c r="RJ57" s="24"/>
      <c r="RK57" s="24"/>
      <c r="RL57" s="24"/>
      <c r="RM57" s="24"/>
      <c r="RN57" s="24"/>
      <c r="RO57" s="24"/>
      <c r="RP57" s="24"/>
      <c r="RQ57" s="24"/>
      <c r="RR57" s="24"/>
      <c r="RS57" s="24"/>
      <c r="RT57" s="24"/>
      <c r="RU57" s="24"/>
      <c r="RV57" s="24"/>
      <c r="RW57" s="24"/>
      <c r="RX57" s="24"/>
      <c r="RY57" s="24"/>
      <c r="RZ57" s="24"/>
      <c r="SA57" s="24"/>
      <c r="SB57" s="24"/>
      <c r="SC57" s="24"/>
      <c r="SD57" s="24"/>
      <c r="SE57" s="24"/>
      <c r="SF57" s="24"/>
      <c r="SG57" s="24"/>
      <c r="SH57" s="24"/>
      <c r="SI57" s="24"/>
      <c r="SJ57" s="24"/>
      <c r="SK57" s="24"/>
      <c r="SL57" s="24"/>
      <c r="SM57" s="24"/>
      <c r="SN57" s="24"/>
      <c r="SO57" s="24"/>
      <c r="SP57" s="24"/>
      <c r="SQ57" s="24"/>
      <c r="SR57" s="24"/>
      <c r="SS57" s="24"/>
      <c r="ST57" s="24"/>
      <c r="SU57" s="24"/>
      <c r="SV57" s="24"/>
      <c r="SW57" s="24"/>
      <c r="SX57" s="24"/>
      <c r="SY57" s="24"/>
      <c r="SZ57" s="24"/>
      <c r="TA57" s="24"/>
      <c r="TB57" s="24"/>
      <c r="TC57" s="24"/>
      <c r="TD57" s="24"/>
      <c r="TE57" s="24"/>
      <c r="TF57" s="24"/>
      <c r="TG57" s="24"/>
      <c r="TH57" s="24"/>
      <c r="TI57" s="24"/>
      <c r="TJ57" s="24"/>
      <c r="TK57" s="24"/>
      <c r="TL57" s="24"/>
      <c r="TM57" s="24"/>
      <c r="TN57" s="24"/>
      <c r="TO57" s="24"/>
      <c r="TP57" s="24"/>
      <c r="TQ57" s="24"/>
      <c r="TR57" s="24"/>
      <c r="TS57" s="24"/>
      <c r="TT57" s="24"/>
      <c r="TU57" s="24"/>
      <c r="TV57" s="24"/>
      <c r="TW57" s="24"/>
      <c r="TX57" s="24"/>
      <c r="TY57" s="24"/>
      <c r="TZ57" s="24"/>
      <c r="UA57" s="24"/>
      <c r="UB57" s="24"/>
      <c r="UC57" s="24"/>
      <c r="UD57" s="24"/>
      <c r="UE57" s="24"/>
      <c r="UF57" s="24"/>
      <c r="UG57" s="24"/>
      <c r="UH57" s="24"/>
      <c r="UI57" s="24"/>
      <c r="UJ57" s="24"/>
      <c r="UK57" s="24"/>
      <c r="UL57" s="24"/>
      <c r="UM57" s="24"/>
      <c r="UN57" s="24"/>
      <c r="UO57" s="24"/>
      <c r="UP57" s="24"/>
      <c r="UQ57" s="24"/>
      <c r="UR57" s="24"/>
      <c r="US57" s="24"/>
      <c r="UT57" s="24"/>
      <c r="UU57" s="24"/>
      <c r="UV57" s="24"/>
      <c r="UW57" s="24"/>
      <c r="UX57" s="24"/>
      <c r="UY57" s="24"/>
      <c r="UZ57" s="24"/>
      <c r="VA57" s="24"/>
      <c r="VB57" s="24"/>
      <c r="VC57" s="24"/>
      <c r="VD57" s="24"/>
      <c r="VE57" s="24"/>
      <c r="VF57" s="24"/>
      <c r="VG57" s="24"/>
      <c r="VH57" s="24"/>
      <c r="VI57" s="24"/>
      <c r="VJ57" s="24"/>
      <c r="VK57" s="24"/>
      <c r="VL57" s="24"/>
      <c r="VM57" s="24"/>
      <c r="VN57" s="24"/>
      <c r="VO57" s="24"/>
      <c r="VP57" s="24"/>
      <c r="VQ57" s="24"/>
      <c r="VR57" s="24"/>
      <c r="VS57" s="24"/>
      <c r="VT57" s="24"/>
      <c r="VU57" s="24"/>
      <c r="VV57" s="24"/>
      <c r="VW57" s="24"/>
      <c r="VX57" s="24"/>
      <c r="VY57" s="24"/>
      <c r="VZ57" s="24"/>
      <c r="WA57" s="24"/>
      <c r="WB57" s="24"/>
      <c r="WC57" s="24"/>
      <c r="WD57" s="24"/>
      <c r="WE57" s="24"/>
      <c r="WF57" s="24"/>
      <c r="WG57" s="24"/>
      <c r="WH57" s="24"/>
      <c r="WI57" s="24"/>
      <c r="WJ57" s="24"/>
      <c r="WK57" s="24"/>
      <c r="WL57" s="24"/>
      <c r="WM57" s="24"/>
      <c r="WN57" s="24"/>
      <c r="WO57" s="24"/>
      <c r="WP57" s="24"/>
      <c r="WQ57" s="24"/>
      <c r="WR57" s="24"/>
      <c r="WS57" s="24"/>
      <c r="WT57" s="24"/>
      <c r="WU57" s="24"/>
      <c r="WV57" s="24"/>
      <c r="WW57" s="24"/>
      <c r="WX57" s="24"/>
      <c r="WY57" s="24"/>
      <c r="WZ57" s="24"/>
      <c r="XA57" s="24"/>
      <c r="XB57" s="24"/>
      <c r="XC57" s="24"/>
      <c r="XD57" s="24"/>
      <c r="XE57" s="24"/>
      <c r="XF57" s="24"/>
      <c r="XG57" s="24"/>
      <c r="XH57" s="24"/>
      <c r="XI57" s="24"/>
      <c r="XJ57" s="24"/>
      <c r="XK57" s="24"/>
      <c r="XL57" s="24"/>
      <c r="XM57" s="24"/>
      <c r="XN57" s="24"/>
      <c r="XO57" s="24"/>
      <c r="XP57" s="24"/>
      <c r="XQ57" s="24"/>
      <c r="XR57" s="24"/>
      <c r="XS57" s="24"/>
      <c r="XT57" s="24"/>
      <c r="XU57" s="24"/>
      <c r="XV57" s="24"/>
      <c r="XW57" s="24"/>
      <c r="XX57" s="24"/>
      <c r="XY57" s="24"/>
      <c r="XZ57" s="24"/>
      <c r="YA57" s="24"/>
      <c r="YB57" s="24"/>
      <c r="YC57" s="24"/>
      <c r="YD57" s="24"/>
      <c r="YE57" s="24"/>
      <c r="YF57" s="24"/>
      <c r="YG57" s="24"/>
      <c r="YH57" s="24"/>
      <c r="YI57" s="24"/>
      <c r="YJ57" s="24"/>
      <c r="YK57" s="24"/>
      <c r="YL57" s="24"/>
      <c r="YM57" s="24"/>
      <c r="YN57" s="24"/>
      <c r="YO57" s="24"/>
      <c r="YP57" s="24"/>
      <c r="YQ57" s="24"/>
      <c r="YR57" s="24"/>
      <c r="YS57" s="24"/>
      <c r="YT57" s="24"/>
      <c r="YU57" s="24"/>
      <c r="YV57" s="24"/>
      <c r="YW57" s="24"/>
      <c r="YX57" s="24"/>
      <c r="YY57" s="24"/>
      <c r="YZ57" s="24"/>
      <c r="ZA57" s="24"/>
      <c r="ZB57" s="24"/>
      <c r="ZC57" s="24"/>
      <c r="ZD57" s="24"/>
      <c r="ZE57" s="24"/>
      <c r="ZF57" s="24"/>
      <c r="ZG57" s="24"/>
      <c r="ZH57" s="24"/>
      <c r="ZI57" s="24"/>
      <c r="ZJ57" s="24"/>
      <c r="ZK57" s="24"/>
      <c r="ZL57" s="24"/>
      <c r="ZM57" s="24"/>
      <c r="ZN57" s="24"/>
      <c r="ZO57" s="24"/>
      <c r="ZP57" s="24"/>
      <c r="ZQ57" s="24"/>
      <c r="ZR57" s="24"/>
      <c r="ZS57" s="24"/>
      <c r="ZT57" s="24"/>
      <c r="ZU57" s="24"/>
      <c r="ZV57" s="24"/>
      <c r="ZW57" s="24"/>
      <c r="ZX57" s="24"/>
      <c r="ZY57" s="24"/>
      <c r="ZZ57" s="24"/>
      <c r="AAA57" s="24"/>
      <c r="AAB57" s="24"/>
      <c r="AAC57" s="24"/>
      <c r="AAD57" s="24"/>
      <c r="AAE57" s="24"/>
      <c r="AAF57" s="24"/>
      <c r="AAG57" s="24"/>
      <c r="AAH57" s="24"/>
      <c r="AAI57" s="24"/>
      <c r="AAJ57" s="24"/>
      <c r="AAK57" s="24"/>
      <c r="AAL57" s="24"/>
      <c r="AAM57" s="24"/>
      <c r="AAN57" s="24"/>
      <c r="AAO57" s="24"/>
      <c r="AAP57" s="24"/>
      <c r="AAQ57" s="24"/>
      <c r="AAR57" s="24"/>
      <c r="AAS57" s="24"/>
      <c r="AAT57" s="24"/>
      <c r="AAU57" s="24"/>
      <c r="AAV57" s="24"/>
      <c r="AAW57" s="24"/>
      <c r="AAX57" s="24"/>
      <c r="AAY57" s="24"/>
      <c r="AAZ57" s="24"/>
      <c r="ABA57" s="24"/>
      <c r="ABB57" s="24"/>
      <c r="ABC57" s="24"/>
      <c r="ABD57" s="24"/>
      <c r="ABE57" s="24"/>
      <c r="ABF57" s="24"/>
      <c r="ABG57" s="24"/>
      <c r="ABH57" s="24"/>
      <c r="ABI57" s="24"/>
      <c r="ABJ57" s="24"/>
      <c r="ABK57" s="24"/>
      <c r="ABL57" s="24"/>
      <c r="ABM57" s="24"/>
      <c r="ABN57" s="24"/>
      <c r="ABO57" s="24"/>
      <c r="ABP57" s="24"/>
      <c r="ABQ57" s="24"/>
      <c r="ABR57" s="24"/>
      <c r="ABS57" s="24"/>
      <c r="ABT57" s="24"/>
      <c r="ABU57" s="24"/>
      <c r="ABV57" s="24"/>
      <c r="ABW57" s="24"/>
      <c r="ABX57" s="24"/>
      <c r="ABY57" s="24"/>
      <c r="ABZ57" s="24"/>
      <c r="ACA57" s="24"/>
      <c r="ACB57" s="24"/>
      <c r="ACC57" s="24"/>
      <c r="ACD57" s="24"/>
      <c r="ACE57" s="24"/>
      <c r="ACF57" s="24"/>
      <c r="ACG57" s="24"/>
      <c r="ACH57" s="24"/>
      <c r="ACI57" s="24"/>
      <c r="ACJ57" s="24"/>
      <c r="ACK57" s="24"/>
      <c r="ACL57" s="24"/>
      <c r="ACM57" s="24"/>
      <c r="ACN57" s="24"/>
      <c r="ACO57" s="24"/>
      <c r="ACP57" s="24"/>
      <c r="ACQ57" s="24"/>
      <c r="ACR57" s="24"/>
      <c r="ACS57" s="24"/>
      <c r="ACT57" s="24"/>
      <c r="ACU57" s="24"/>
      <c r="ACV57" s="24"/>
      <c r="ACW57" s="24"/>
      <c r="ACX57" s="24"/>
      <c r="ACY57" s="24"/>
      <c r="ACZ57" s="24"/>
      <c r="ADA57" s="24"/>
      <c r="ADB57" s="24"/>
      <c r="ADC57" s="24"/>
      <c r="ADD57" s="24"/>
      <c r="ADE57" s="24"/>
      <c r="ADF57" s="24"/>
      <c r="ADG57" s="24"/>
      <c r="ADH57" s="24"/>
      <c r="ADI57" s="24"/>
      <c r="ADJ57" s="24"/>
      <c r="ADK57" s="24"/>
      <c r="ADL57" s="24"/>
      <c r="ADM57" s="24"/>
      <c r="ADN57" s="24"/>
      <c r="ADO57" s="24"/>
      <c r="ADP57" s="24"/>
      <c r="ADQ57" s="24"/>
      <c r="ADR57" s="24"/>
      <c r="ADS57" s="24"/>
      <c r="ADT57" s="24"/>
      <c r="ADU57" s="24"/>
      <c r="ADV57" s="24"/>
      <c r="ADW57" s="24"/>
      <c r="ADX57" s="24"/>
      <c r="ADY57" s="24"/>
      <c r="ADZ57" s="24"/>
      <c r="AEA57" s="24"/>
      <c r="AEB57" s="24"/>
      <c r="AEC57" s="24"/>
      <c r="AED57" s="24"/>
      <c r="AEE57" s="24"/>
      <c r="AEF57" s="24"/>
      <c r="AEG57" s="24"/>
      <c r="AEH57" s="24"/>
      <c r="AEI57" s="24"/>
      <c r="AEJ57" s="24"/>
      <c r="AEK57" s="24"/>
      <c r="AEL57" s="24"/>
      <c r="AEM57" s="24"/>
      <c r="AEN57" s="24"/>
      <c r="AEO57" s="24"/>
      <c r="AEP57" s="24"/>
      <c r="AEQ57" s="24"/>
      <c r="AER57" s="24"/>
      <c r="AES57" s="24"/>
      <c r="AET57" s="24"/>
      <c r="AEU57" s="24"/>
      <c r="AEV57" s="24"/>
      <c r="AEW57" s="24"/>
      <c r="AEX57" s="24"/>
      <c r="AEY57" s="24"/>
      <c r="AEZ57" s="24"/>
      <c r="AFA57" s="24"/>
      <c r="AFB57" s="24"/>
      <c r="AFC57" s="24"/>
      <c r="AFD57" s="24"/>
      <c r="AFE57" s="24"/>
      <c r="AFF57" s="24"/>
      <c r="AFG57" s="24"/>
      <c r="AFH57" s="24"/>
      <c r="AFI57" s="24"/>
      <c r="AFJ57" s="24"/>
      <c r="AFK57" s="24"/>
      <c r="AFL57" s="24"/>
      <c r="AFM57" s="24"/>
      <c r="AFN57" s="24"/>
      <c r="AFO57" s="24"/>
      <c r="AFP57" s="24"/>
      <c r="AFQ57" s="24"/>
      <c r="AFR57" s="24"/>
      <c r="AFS57" s="24"/>
      <c r="AFT57" s="24"/>
      <c r="AFU57" s="24"/>
      <c r="AFV57" s="24"/>
      <c r="AFW57" s="24"/>
      <c r="AFX57" s="24"/>
      <c r="AFY57" s="24"/>
      <c r="AFZ57" s="24"/>
      <c r="AGA57" s="24"/>
      <c r="AGB57" s="24"/>
      <c r="AGC57" s="24"/>
      <c r="AGD57" s="24"/>
      <c r="AGE57" s="24"/>
      <c r="AGF57" s="24"/>
      <c r="AGG57" s="24"/>
      <c r="AGH57" s="24"/>
      <c r="AGI57" s="24"/>
      <c r="AGJ57" s="24"/>
      <c r="AGK57" s="24"/>
      <c r="AGL57" s="24"/>
      <c r="AGM57" s="24"/>
      <c r="AGN57" s="24"/>
      <c r="AGO57" s="24"/>
      <c r="AGP57" s="24"/>
      <c r="AGQ57" s="24"/>
      <c r="AGR57" s="24"/>
      <c r="AGS57" s="24"/>
      <c r="AGT57" s="24"/>
      <c r="AGU57" s="24"/>
      <c r="AGV57" s="24"/>
      <c r="AGW57" s="24"/>
      <c r="AGX57" s="24"/>
      <c r="AGY57" s="24"/>
      <c r="AGZ57" s="24"/>
      <c r="AHA57" s="24"/>
      <c r="AHB57" s="24"/>
      <c r="AHC57" s="24"/>
      <c r="AHD57" s="24"/>
      <c r="AHE57" s="24"/>
      <c r="AHF57" s="24"/>
      <c r="AHG57" s="24"/>
      <c r="AHH57" s="24"/>
      <c r="AHI57" s="24"/>
      <c r="AHJ57" s="24"/>
      <c r="AHK57" s="24"/>
      <c r="AHL57" s="24"/>
      <c r="AHM57" s="24"/>
      <c r="AHN57" s="24"/>
      <c r="AHO57" s="24"/>
      <c r="AHP57" s="24"/>
      <c r="AHQ57" s="24"/>
      <c r="AHR57" s="24"/>
      <c r="AHS57" s="24"/>
      <c r="AHT57" s="24"/>
      <c r="AHU57" s="24"/>
      <c r="AHV57" s="24"/>
      <c r="AHW57" s="24"/>
      <c r="AHX57" s="24"/>
      <c r="AHY57" s="24"/>
      <c r="AHZ57" s="24"/>
      <c r="AIA57" s="24"/>
      <c r="AIB57" s="24"/>
      <c r="AIC57" s="24"/>
      <c r="AID57" s="24"/>
      <c r="AIE57" s="24"/>
      <c r="AIF57" s="24"/>
      <c r="AIG57" s="24"/>
      <c r="AIH57" s="24"/>
      <c r="AII57" s="24"/>
      <c r="AIJ57" s="24"/>
      <c r="AIK57" s="24"/>
      <c r="AIL57" s="24"/>
      <c r="AIM57" s="24"/>
      <c r="AIN57" s="24"/>
      <c r="AIO57" s="24"/>
      <c r="AIP57" s="24"/>
      <c r="AIQ57" s="24"/>
      <c r="AIR57" s="24"/>
      <c r="AIS57" s="24"/>
      <c r="AIT57" s="24"/>
      <c r="AIU57" s="24"/>
      <c r="AIV57" s="24"/>
      <c r="AIW57" s="24"/>
      <c r="AIX57" s="24"/>
      <c r="AIY57" s="24"/>
      <c r="AIZ57" s="24"/>
      <c r="AJA57" s="24"/>
      <c r="AJB57" s="24"/>
      <c r="AJC57" s="24"/>
      <c r="AJD57" s="24"/>
      <c r="AJE57" s="24"/>
      <c r="AJF57" s="24"/>
      <c r="AJG57" s="24"/>
      <c r="AJH57" s="24"/>
      <c r="AJI57" s="24"/>
      <c r="AJJ57" s="24"/>
      <c r="AJK57" s="24"/>
      <c r="AJL57" s="24"/>
      <c r="AJM57" s="24"/>
      <c r="AJN57" s="24"/>
      <c r="AJO57" s="24"/>
      <c r="AJP57" s="24"/>
      <c r="AJQ57" s="24"/>
      <c r="AJR57" s="24"/>
      <c r="AJS57" s="24"/>
      <c r="AJT57" s="24"/>
      <c r="AJU57" s="24"/>
      <c r="AJV57" s="24"/>
      <c r="AJW57" s="24"/>
      <c r="AJX57" s="24"/>
      <c r="AJY57" s="24"/>
      <c r="AJZ57" s="24"/>
      <c r="AKA57" s="24"/>
      <c r="AKB57" s="24"/>
      <c r="AKC57" s="24"/>
      <c r="AKD57" s="24"/>
      <c r="AKE57" s="24"/>
      <c r="AKF57" s="24"/>
      <c r="AKG57" s="24"/>
      <c r="AKH57" s="24"/>
      <c r="AKI57" s="24"/>
      <c r="AKJ57" s="24"/>
      <c r="AKK57" s="24"/>
      <c r="AKL57" s="24"/>
      <c r="AKM57" s="24"/>
      <c r="AKN57" s="24"/>
      <c r="AKO57" s="24"/>
      <c r="AKP57" s="24"/>
      <c r="AKQ57" s="24"/>
      <c r="AKR57" s="24"/>
      <c r="AKS57" s="24"/>
      <c r="AKT57" s="24"/>
      <c r="AKU57" s="24"/>
      <c r="AKV57" s="24"/>
      <c r="AKW57" s="24"/>
      <c r="AKX57" s="24"/>
      <c r="AKY57" s="24"/>
      <c r="AKZ57" s="24"/>
      <c r="ALA57" s="24"/>
      <c r="ALB57" s="24"/>
      <c r="ALC57" s="24"/>
      <c r="ALD57" s="24"/>
      <c r="ALE57" s="24"/>
      <c r="ALF57" s="24"/>
      <c r="ALG57" s="24"/>
      <c r="ALH57" s="24"/>
      <c r="ALI57" s="24"/>
      <c r="ALJ57" s="24"/>
      <c r="ALK57" s="24"/>
      <c r="ALL57" s="24"/>
      <c r="ALM57" s="24"/>
      <c r="ALN57" s="24"/>
      <c r="ALO57" s="24"/>
      <c r="ALP57" s="24"/>
      <c r="ALQ57" s="24"/>
      <c r="ALR57" s="24"/>
      <c r="ALS57" s="24"/>
      <c r="ALT57" s="24"/>
      <c r="ALU57" s="24"/>
      <c r="ALV57" s="24"/>
      <c r="ALW57" s="24"/>
      <c r="ALX57" s="24"/>
      <c r="ALY57" s="24"/>
      <c r="ALZ57" s="24"/>
      <c r="AMA57" s="24"/>
      <c r="AMB57" s="24"/>
      <c r="AMC57" s="24"/>
      <c r="AMD57" s="24"/>
      <c r="AME57" s="24"/>
      <c r="AMF57" s="24"/>
      <c r="AMG57" s="24"/>
      <c r="AMH57" s="24"/>
      <c r="AMI57" s="24"/>
      <c r="AMJ57" s="24"/>
      <c r="AMK57" s="24"/>
    </row>
    <row r="58" spans="1:1025" s="26" customFormat="1" ht="15" customHeight="1">
      <c r="A58" s="25" t="s">
        <v>21</v>
      </c>
      <c r="B58" s="309" t="s">
        <v>27</v>
      </c>
      <c r="C58" s="310"/>
      <c r="D58" s="311"/>
      <c r="E58" s="312">
        <v>6.0000000000000001E-3</v>
      </c>
      <c r="F58" s="313"/>
      <c r="G58" s="184">
        <f>ROUND((G38+G46)*E58,2)</f>
        <v>22.68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  <c r="JO58" s="24"/>
      <c r="JP58" s="24"/>
      <c r="JQ58" s="24"/>
      <c r="JR58" s="24"/>
      <c r="JS58" s="24"/>
      <c r="JT58" s="24"/>
      <c r="JU58" s="24"/>
      <c r="JV58" s="24"/>
      <c r="JW58" s="24"/>
      <c r="JX58" s="24"/>
      <c r="JY58" s="24"/>
      <c r="JZ58" s="24"/>
      <c r="KA58" s="24"/>
      <c r="KB58" s="24"/>
      <c r="KC58" s="24"/>
      <c r="KD58" s="24"/>
      <c r="KE58" s="24"/>
      <c r="KF58" s="24"/>
      <c r="KG58" s="24"/>
      <c r="KH58" s="24"/>
      <c r="KI58" s="24"/>
      <c r="KJ58" s="24"/>
      <c r="KK58" s="24"/>
      <c r="KL58" s="24"/>
      <c r="KM58" s="24"/>
      <c r="KN58" s="24"/>
      <c r="KO58" s="24"/>
      <c r="KP58" s="24"/>
      <c r="KQ58" s="24"/>
      <c r="KR58" s="24"/>
      <c r="KS58" s="24"/>
      <c r="KT58" s="24"/>
      <c r="KU58" s="24"/>
      <c r="KV58" s="24"/>
      <c r="KW58" s="24"/>
      <c r="KX58" s="24"/>
      <c r="KY58" s="24"/>
      <c r="KZ58" s="24"/>
      <c r="LA58" s="24"/>
      <c r="LB58" s="24"/>
      <c r="LC58" s="24"/>
      <c r="LD58" s="24"/>
      <c r="LE58" s="24"/>
      <c r="LF58" s="24"/>
      <c r="LG58" s="24"/>
      <c r="LH58" s="24"/>
      <c r="LI58" s="24"/>
      <c r="LJ58" s="24"/>
      <c r="LK58" s="24"/>
      <c r="LL58" s="24"/>
      <c r="LM58" s="24"/>
      <c r="LN58" s="24"/>
      <c r="LO58" s="24"/>
      <c r="LP58" s="24"/>
      <c r="LQ58" s="24"/>
      <c r="LR58" s="24"/>
      <c r="LS58" s="24"/>
      <c r="LT58" s="24"/>
      <c r="LU58" s="24"/>
      <c r="LV58" s="24"/>
      <c r="LW58" s="24"/>
      <c r="LX58" s="24"/>
      <c r="LY58" s="24"/>
      <c r="LZ58" s="24"/>
      <c r="MA58" s="24"/>
      <c r="MB58" s="24"/>
      <c r="MC58" s="24"/>
      <c r="MD58" s="24"/>
      <c r="ME58" s="24"/>
      <c r="MF58" s="24"/>
      <c r="MG58" s="24"/>
      <c r="MH58" s="24"/>
      <c r="MI58" s="24"/>
      <c r="MJ58" s="24"/>
      <c r="MK58" s="24"/>
      <c r="ML58" s="24"/>
      <c r="MM58" s="24"/>
      <c r="MN58" s="24"/>
      <c r="MO58" s="24"/>
      <c r="MP58" s="24"/>
      <c r="MQ58" s="24"/>
      <c r="MR58" s="24"/>
      <c r="MS58" s="24"/>
      <c r="MT58" s="24"/>
      <c r="MU58" s="24"/>
      <c r="MV58" s="24"/>
      <c r="MW58" s="24"/>
      <c r="MX58" s="24"/>
      <c r="MY58" s="24"/>
      <c r="MZ58" s="24"/>
      <c r="NA58" s="24"/>
      <c r="NB58" s="24"/>
      <c r="NC58" s="24"/>
      <c r="ND58" s="24"/>
      <c r="NE58" s="24"/>
      <c r="NF58" s="24"/>
      <c r="NG58" s="24"/>
      <c r="NH58" s="24"/>
      <c r="NI58" s="24"/>
      <c r="NJ58" s="24"/>
      <c r="NK58" s="24"/>
      <c r="NL58" s="24"/>
      <c r="NM58" s="24"/>
      <c r="NN58" s="24"/>
      <c r="NO58" s="24"/>
      <c r="NP58" s="24"/>
      <c r="NQ58" s="24"/>
      <c r="NR58" s="24"/>
      <c r="NS58" s="24"/>
      <c r="NT58" s="24"/>
      <c r="NU58" s="24"/>
      <c r="NV58" s="24"/>
      <c r="NW58" s="24"/>
      <c r="NX58" s="24"/>
      <c r="NY58" s="24"/>
      <c r="NZ58" s="24"/>
      <c r="OA58" s="24"/>
      <c r="OB58" s="24"/>
      <c r="OC58" s="24"/>
      <c r="OD58" s="24"/>
      <c r="OE58" s="24"/>
      <c r="OF58" s="24"/>
      <c r="OG58" s="24"/>
      <c r="OH58" s="24"/>
      <c r="OI58" s="24"/>
      <c r="OJ58" s="24"/>
      <c r="OK58" s="24"/>
      <c r="OL58" s="24"/>
      <c r="OM58" s="24"/>
      <c r="ON58" s="24"/>
      <c r="OO58" s="24"/>
      <c r="OP58" s="24"/>
      <c r="OQ58" s="24"/>
      <c r="OR58" s="24"/>
      <c r="OS58" s="24"/>
      <c r="OT58" s="24"/>
      <c r="OU58" s="24"/>
      <c r="OV58" s="24"/>
      <c r="OW58" s="24"/>
      <c r="OX58" s="24"/>
      <c r="OY58" s="24"/>
      <c r="OZ58" s="24"/>
      <c r="PA58" s="24"/>
      <c r="PB58" s="24"/>
      <c r="PC58" s="24"/>
      <c r="PD58" s="24"/>
      <c r="PE58" s="24"/>
      <c r="PF58" s="24"/>
      <c r="PG58" s="24"/>
      <c r="PH58" s="24"/>
      <c r="PI58" s="24"/>
      <c r="PJ58" s="24"/>
      <c r="PK58" s="24"/>
      <c r="PL58" s="24"/>
      <c r="PM58" s="24"/>
      <c r="PN58" s="24"/>
      <c r="PO58" s="24"/>
      <c r="PP58" s="24"/>
      <c r="PQ58" s="24"/>
      <c r="PR58" s="24"/>
      <c r="PS58" s="24"/>
      <c r="PT58" s="24"/>
      <c r="PU58" s="24"/>
      <c r="PV58" s="24"/>
      <c r="PW58" s="24"/>
      <c r="PX58" s="24"/>
      <c r="PY58" s="24"/>
      <c r="PZ58" s="24"/>
      <c r="QA58" s="24"/>
      <c r="QB58" s="24"/>
      <c r="QC58" s="24"/>
      <c r="QD58" s="24"/>
      <c r="QE58" s="24"/>
      <c r="QF58" s="24"/>
      <c r="QG58" s="24"/>
      <c r="QH58" s="24"/>
      <c r="QI58" s="24"/>
      <c r="QJ58" s="24"/>
      <c r="QK58" s="24"/>
      <c r="QL58" s="24"/>
      <c r="QM58" s="24"/>
      <c r="QN58" s="24"/>
      <c r="QO58" s="24"/>
      <c r="QP58" s="24"/>
      <c r="QQ58" s="24"/>
      <c r="QR58" s="24"/>
      <c r="QS58" s="24"/>
      <c r="QT58" s="24"/>
      <c r="QU58" s="24"/>
      <c r="QV58" s="24"/>
      <c r="QW58" s="24"/>
      <c r="QX58" s="24"/>
      <c r="QY58" s="24"/>
      <c r="QZ58" s="24"/>
      <c r="RA58" s="24"/>
      <c r="RB58" s="24"/>
      <c r="RC58" s="24"/>
      <c r="RD58" s="24"/>
      <c r="RE58" s="24"/>
      <c r="RF58" s="24"/>
      <c r="RG58" s="24"/>
      <c r="RH58" s="24"/>
      <c r="RI58" s="24"/>
      <c r="RJ58" s="24"/>
      <c r="RK58" s="24"/>
      <c r="RL58" s="24"/>
      <c r="RM58" s="24"/>
      <c r="RN58" s="24"/>
      <c r="RO58" s="24"/>
      <c r="RP58" s="24"/>
      <c r="RQ58" s="24"/>
      <c r="RR58" s="24"/>
      <c r="RS58" s="24"/>
      <c r="RT58" s="24"/>
      <c r="RU58" s="24"/>
      <c r="RV58" s="24"/>
      <c r="RW58" s="24"/>
      <c r="RX58" s="24"/>
      <c r="RY58" s="24"/>
      <c r="RZ58" s="24"/>
      <c r="SA58" s="24"/>
      <c r="SB58" s="24"/>
      <c r="SC58" s="24"/>
      <c r="SD58" s="24"/>
      <c r="SE58" s="24"/>
      <c r="SF58" s="24"/>
      <c r="SG58" s="24"/>
      <c r="SH58" s="24"/>
      <c r="SI58" s="24"/>
      <c r="SJ58" s="24"/>
      <c r="SK58" s="24"/>
      <c r="SL58" s="24"/>
      <c r="SM58" s="24"/>
      <c r="SN58" s="24"/>
      <c r="SO58" s="24"/>
      <c r="SP58" s="24"/>
      <c r="SQ58" s="24"/>
      <c r="SR58" s="24"/>
      <c r="SS58" s="24"/>
      <c r="ST58" s="24"/>
      <c r="SU58" s="24"/>
      <c r="SV58" s="24"/>
      <c r="SW58" s="24"/>
      <c r="SX58" s="24"/>
      <c r="SY58" s="24"/>
      <c r="SZ58" s="24"/>
      <c r="TA58" s="24"/>
      <c r="TB58" s="24"/>
      <c r="TC58" s="24"/>
      <c r="TD58" s="24"/>
      <c r="TE58" s="24"/>
      <c r="TF58" s="24"/>
      <c r="TG58" s="24"/>
      <c r="TH58" s="24"/>
      <c r="TI58" s="24"/>
      <c r="TJ58" s="24"/>
      <c r="TK58" s="24"/>
      <c r="TL58" s="24"/>
      <c r="TM58" s="24"/>
      <c r="TN58" s="24"/>
      <c r="TO58" s="24"/>
      <c r="TP58" s="24"/>
      <c r="TQ58" s="24"/>
      <c r="TR58" s="24"/>
      <c r="TS58" s="24"/>
      <c r="TT58" s="24"/>
      <c r="TU58" s="24"/>
      <c r="TV58" s="24"/>
      <c r="TW58" s="24"/>
      <c r="TX58" s="24"/>
      <c r="TY58" s="24"/>
      <c r="TZ58" s="24"/>
      <c r="UA58" s="24"/>
      <c r="UB58" s="24"/>
      <c r="UC58" s="24"/>
      <c r="UD58" s="24"/>
      <c r="UE58" s="24"/>
      <c r="UF58" s="24"/>
      <c r="UG58" s="24"/>
      <c r="UH58" s="24"/>
      <c r="UI58" s="24"/>
      <c r="UJ58" s="24"/>
      <c r="UK58" s="24"/>
      <c r="UL58" s="24"/>
      <c r="UM58" s="24"/>
      <c r="UN58" s="24"/>
      <c r="UO58" s="24"/>
      <c r="UP58" s="24"/>
      <c r="UQ58" s="24"/>
      <c r="UR58" s="24"/>
      <c r="US58" s="24"/>
      <c r="UT58" s="24"/>
      <c r="UU58" s="24"/>
      <c r="UV58" s="24"/>
      <c r="UW58" s="24"/>
      <c r="UX58" s="24"/>
      <c r="UY58" s="24"/>
      <c r="UZ58" s="24"/>
      <c r="VA58" s="24"/>
      <c r="VB58" s="24"/>
      <c r="VC58" s="24"/>
      <c r="VD58" s="24"/>
      <c r="VE58" s="24"/>
      <c r="VF58" s="24"/>
      <c r="VG58" s="24"/>
      <c r="VH58" s="24"/>
      <c r="VI58" s="24"/>
      <c r="VJ58" s="24"/>
      <c r="VK58" s="24"/>
      <c r="VL58" s="24"/>
      <c r="VM58" s="24"/>
      <c r="VN58" s="24"/>
      <c r="VO58" s="24"/>
      <c r="VP58" s="24"/>
      <c r="VQ58" s="24"/>
      <c r="VR58" s="24"/>
      <c r="VS58" s="24"/>
      <c r="VT58" s="24"/>
      <c r="VU58" s="24"/>
      <c r="VV58" s="24"/>
      <c r="VW58" s="24"/>
      <c r="VX58" s="24"/>
      <c r="VY58" s="24"/>
      <c r="VZ58" s="24"/>
      <c r="WA58" s="24"/>
      <c r="WB58" s="24"/>
      <c r="WC58" s="24"/>
      <c r="WD58" s="24"/>
      <c r="WE58" s="24"/>
      <c r="WF58" s="24"/>
      <c r="WG58" s="24"/>
      <c r="WH58" s="24"/>
      <c r="WI58" s="24"/>
      <c r="WJ58" s="24"/>
      <c r="WK58" s="24"/>
      <c r="WL58" s="24"/>
      <c r="WM58" s="24"/>
      <c r="WN58" s="24"/>
      <c r="WO58" s="24"/>
      <c r="WP58" s="24"/>
      <c r="WQ58" s="24"/>
      <c r="WR58" s="24"/>
      <c r="WS58" s="24"/>
      <c r="WT58" s="24"/>
      <c r="WU58" s="24"/>
      <c r="WV58" s="24"/>
      <c r="WW58" s="24"/>
      <c r="WX58" s="24"/>
      <c r="WY58" s="24"/>
      <c r="WZ58" s="24"/>
      <c r="XA58" s="24"/>
      <c r="XB58" s="24"/>
      <c r="XC58" s="24"/>
      <c r="XD58" s="24"/>
      <c r="XE58" s="24"/>
      <c r="XF58" s="24"/>
      <c r="XG58" s="24"/>
      <c r="XH58" s="24"/>
      <c r="XI58" s="24"/>
      <c r="XJ58" s="24"/>
      <c r="XK58" s="24"/>
      <c r="XL58" s="24"/>
      <c r="XM58" s="24"/>
      <c r="XN58" s="24"/>
      <c r="XO58" s="24"/>
      <c r="XP58" s="24"/>
      <c r="XQ58" s="24"/>
      <c r="XR58" s="24"/>
      <c r="XS58" s="24"/>
      <c r="XT58" s="24"/>
      <c r="XU58" s="24"/>
      <c r="XV58" s="24"/>
      <c r="XW58" s="24"/>
      <c r="XX58" s="24"/>
      <c r="XY58" s="24"/>
      <c r="XZ58" s="24"/>
      <c r="YA58" s="24"/>
      <c r="YB58" s="24"/>
      <c r="YC58" s="24"/>
      <c r="YD58" s="24"/>
      <c r="YE58" s="24"/>
      <c r="YF58" s="24"/>
      <c r="YG58" s="24"/>
      <c r="YH58" s="24"/>
      <c r="YI58" s="24"/>
      <c r="YJ58" s="24"/>
      <c r="YK58" s="24"/>
      <c r="YL58" s="24"/>
      <c r="YM58" s="24"/>
      <c r="YN58" s="24"/>
      <c r="YO58" s="24"/>
      <c r="YP58" s="24"/>
      <c r="YQ58" s="24"/>
      <c r="YR58" s="24"/>
      <c r="YS58" s="24"/>
      <c r="YT58" s="24"/>
      <c r="YU58" s="24"/>
      <c r="YV58" s="24"/>
      <c r="YW58" s="24"/>
      <c r="YX58" s="24"/>
      <c r="YY58" s="24"/>
      <c r="YZ58" s="24"/>
      <c r="ZA58" s="24"/>
      <c r="ZB58" s="24"/>
      <c r="ZC58" s="24"/>
      <c r="ZD58" s="24"/>
      <c r="ZE58" s="24"/>
      <c r="ZF58" s="24"/>
      <c r="ZG58" s="24"/>
      <c r="ZH58" s="24"/>
      <c r="ZI58" s="24"/>
      <c r="ZJ58" s="24"/>
      <c r="ZK58" s="24"/>
      <c r="ZL58" s="24"/>
      <c r="ZM58" s="24"/>
      <c r="ZN58" s="24"/>
      <c r="ZO58" s="24"/>
      <c r="ZP58" s="24"/>
      <c r="ZQ58" s="24"/>
      <c r="ZR58" s="24"/>
      <c r="ZS58" s="24"/>
      <c r="ZT58" s="24"/>
      <c r="ZU58" s="24"/>
      <c r="ZV58" s="24"/>
      <c r="ZW58" s="24"/>
      <c r="ZX58" s="24"/>
      <c r="ZY58" s="24"/>
      <c r="ZZ58" s="24"/>
      <c r="AAA58" s="24"/>
      <c r="AAB58" s="24"/>
      <c r="AAC58" s="24"/>
      <c r="AAD58" s="24"/>
      <c r="AAE58" s="24"/>
      <c r="AAF58" s="24"/>
      <c r="AAG58" s="24"/>
      <c r="AAH58" s="24"/>
      <c r="AAI58" s="24"/>
      <c r="AAJ58" s="24"/>
      <c r="AAK58" s="24"/>
      <c r="AAL58" s="24"/>
      <c r="AAM58" s="24"/>
      <c r="AAN58" s="24"/>
      <c r="AAO58" s="24"/>
      <c r="AAP58" s="24"/>
      <c r="AAQ58" s="24"/>
      <c r="AAR58" s="24"/>
      <c r="AAS58" s="24"/>
      <c r="AAT58" s="24"/>
      <c r="AAU58" s="24"/>
      <c r="AAV58" s="24"/>
      <c r="AAW58" s="24"/>
      <c r="AAX58" s="24"/>
      <c r="AAY58" s="24"/>
      <c r="AAZ58" s="24"/>
      <c r="ABA58" s="24"/>
      <c r="ABB58" s="24"/>
      <c r="ABC58" s="24"/>
      <c r="ABD58" s="24"/>
      <c r="ABE58" s="24"/>
      <c r="ABF58" s="24"/>
      <c r="ABG58" s="24"/>
      <c r="ABH58" s="24"/>
      <c r="ABI58" s="24"/>
      <c r="ABJ58" s="24"/>
      <c r="ABK58" s="24"/>
      <c r="ABL58" s="24"/>
      <c r="ABM58" s="24"/>
      <c r="ABN58" s="24"/>
      <c r="ABO58" s="24"/>
      <c r="ABP58" s="24"/>
      <c r="ABQ58" s="24"/>
      <c r="ABR58" s="24"/>
      <c r="ABS58" s="24"/>
      <c r="ABT58" s="24"/>
      <c r="ABU58" s="24"/>
      <c r="ABV58" s="24"/>
      <c r="ABW58" s="24"/>
      <c r="ABX58" s="24"/>
      <c r="ABY58" s="24"/>
      <c r="ABZ58" s="24"/>
      <c r="ACA58" s="24"/>
      <c r="ACB58" s="24"/>
      <c r="ACC58" s="24"/>
      <c r="ACD58" s="24"/>
      <c r="ACE58" s="24"/>
      <c r="ACF58" s="24"/>
      <c r="ACG58" s="24"/>
      <c r="ACH58" s="24"/>
      <c r="ACI58" s="24"/>
      <c r="ACJ58" s="24"/>
      <c r="ACK58" s="24"/>
      <c r="ACL58" s="24"/>
      <c r="ACM58" s="24"/>
      <c r="ACN58" s="24"/>
      <c r="ACO58" s="24"/>
      <c r="ACP58" s="24"/>
      <c r="ACQ58" s="24"/>
      <c r="ACR58" s="24"/>
      <c r="ACS58" s="24"/>
      <c r="ACT58" s="24"/>
      <c r="ACU58" s="24"/>
      <c r="ACV58" s="24"/>
      <c r="ACW58" s="24"/>
      <c r="ACX58" s="24"/>
      <c r="ACY58" s="24"/>
      <c r="ACZ58" s="24"/>
      <c r="ADA58" s="24"/>
      <c r="ADB58" s="24"/>
      <c r="ADC58" s="24"/>
      <c r="ADD58" s="24"/>
      <c r="ADE58" s="24"/>
      <c r="ADF58" s="24"/>
      <c r="ADG58" s="24"/>
      <c r="ADH58" s="24"/>
      <c r="ADI58" s="24"/>
      <c r="ADJ58" s="24"/>
      <c r="ADK58" s="24"/>
      <c r="ADL58" s="24"/>
      <c r="ADM58" s="24"/>
      <c r="ADN58" s="24"/>
      <c r="ADO58" s="24"/>
      <c r="ADP58" s="24"/>
      <c r="ADQ58" s="24"/>
      <c r="ADR58" s="24"/>
      <c r="ADS58" s="24"/>
      <c r="ADT58" s="24"/>
      <c r="ADU58" s="24"/>
      <c r="ADV58" s="24"/>
      <c r="ADW58" s="24"/>
      <c r="ADX58" s="24"/>
      <c r="ADY58" s="24"/>
      <c r="ADZ58" s="24"/>
      <c r="AEA58" s="24"/>
      <c r="AEB58" s="24"/>
      <c r="AEC58" s="24"/>
      <c r="AED58" s="24"/>
      <c r="AEE58" s="24"/>
      <c r="AEF58" s="24"/>
      <c r="AEG58" s="24"/>
      <c r="AEH58" s="24"/>
      <c r="AEI58" s="24"/>
      <c r="AEJ58" s="24"/>
      <c r="AEK58" s="24"/>
      <c r="AEL58" s="24"/>
      <c r="AEM58" s="24"/>
      <c r="AEN58" s="24"/>
      <c r="AEO58" s="24"/>
      <c r="AEP58" s="24"/>
      <c r="AEQ58" s="24"/>
      <c r="AER58" s="24"/>
      <c r="AES58" s="24"/>
      <c r="AET58" s="24"/>
      <c r="AEU58" s="24"/>
      <c r="AEV58" s="24"/>
      <c r="AEW58" s="24"/>
      <c r="AEX58" s="24"/>
      <c r="AEY58" s="24"/>
      <c r="AEZ58" s="24"/>
      <c r="AFA58" s="24"/>
      <c r="AFB58" s="24"/>
      <c r="AFC58" s="24"/>
      <c r="AFD58" s="24"/>
      <c r="AFE58" s="24"/>
      <c r="AFF58" s="24"/>
      <c r="AFG58" s="24"/>
      <c r="AFH58" s="24"/>
      <c r="AFI58" s="24"/>
      <c r="AFJ58" s="24"/>
      <c r="AFK58" s="24"/>
      <c r="AFL58" s="24"/>
      <c r="AFM58" s="24"/>
      <c r="AFN58" s="24"/>
      <c r="AFO58" s="24"/>
      <c r="AFP58" s="24"/>
      <c r="AFQ58" s="24"/>
      <c r="AFR58" s="24"/>
      <c r="AFS58" s="24"/>
      <c r="AFT58" s="24"/>
      <c r="AFU58" s="24"/>
      <c r="AFV58" s="24"/>
      <c r="AFW58" s="24"/>
      <c r="AFX58" s="24"/>
      <c r="AFY58" s="24"/>
      <c r="AFZ58" s="24"/>
      <c r="AGA58" s="24"/>
      <c r="AGB58" s="24"/>
      <c r="AGC58" s="24"/>
      <c r="AGD58" s="24"/>
      <c r="AGE58" s="24"/>
      <c r="AGF58" s="24"/>
      <c r="AGG58" s="24"/>
      <c r="AGH58" s="24"/>
      <c r="AGI58" s="24"/>
      <c r="AGJ58" s="24"/>
      <c r="AGK58" s="24"/>
      <c r="AGL58" s="24"/>
      <c r="AGM58" s="24"/>
      <c r="AGN58" s="24"/>
      <c r="AGO58" s="24"/>
      <c r="AGP58" s="24"/>
      <c r="AGQ58" s="24"/>
      <c r="AGR58" s="24"/>
      <c r="AGS58" s="24"/>
      <c r="AGT58" s="24"/>
      <c r="AGU58" s="24"/>
      <c r="AGV58" s="24"/>
      <c r="AGW58" s="24"/>
      <c r="AGX58" s="24"/>
      <c r="AGY58" s="24"/>
      <c r="AGZ58" s="24"/>
      <c r="AHA58" s="24"/>
      <c r="AHB58" s="24"/>
      <c r="AHC58" s="24"/>
      <c r="AHD58" s="24"/>
      <c r="AHE58" s="24"/>
      <c r="AHF58" s="24"/>
      <c r="AHG58" s="24"/>
      <c r="AHH58" s="24"/>
      <c r="AHI58" s="24"/>
      <c r="AHJ58" s="24"/>
      <c r="AHK58" s="24"/>
      <c r="AHL58" s="24"/>
      <c r="AHM58" s="24"/>
      <c r="AHN58" s="24"/>
      <c r="AHO58" s="24"/>
      <c r="AHP58" s="24"/>
      <c r="AHQ58" s="24"/>
      <c r="AHR58" s="24"/>
      <c r="AHS58" s="24"/>
      <c r="AHT58" s="24"/>
      <c r="AHU58" s="24"/>
      <c r="AHV58" s="24"/>
      <c r="AHW58" s="24"/>
      <c r="AHX58" s="24"/>
      <c r="AHY58" s="24"/>
      <c r="AHZ58" s="24"/>
      <c r="AIA58" s="24"/>
      <c r="AIB58" s="24"/>
      <c r="AIC58" s="24"/>
      <c r="AID58" s="24"/>
      <c r="AIE58" s="24"/>
      <c r="AIF58" s="24"/>
      <c r="AIG58" s="24"/>
      <c r="AIH58" s="24"/>
      <c r="AII58" s="24"/>
      <c r="AIJ58" s="24"/>
      <c r="AIK58" s="24"/>
      <c r="AIL58" s="24"/>
      <c r="AIM58" s="24"/>
      <c r="AIN58" s="24"/>
      <c r="AIO58" s="24"/>
      <c r="AIP58" s="24"/>
      <c r="AIQ58" s="24"/>
      <c r="AIR58" s="24"/>
      <c r="AIS58" s="24"/>
      <c r="AIT58" s="24"/>
      <c r="AIU58" s="24"/>
      <c r="AIV58" s="24"/>
      <c r="AIW58" s="24"/>
      <c r="AIX58" s="24"/>
      <c r="AIY58" s="24"/>
      <c r="AIZ58" s="24"/>
      <c r="AJA58" s="24"/>
      <c r="AJB58" s="24"/>
      <c r="AJC58" s="24"/>
      <c r="AJD58" s="24"/>
      <c r="AJE58" s="24"/>
      <c r="AJF58" s="24"/>
      <c r="AJG58" s="24"/>
      <c r="AJH58" s="24"/>
      <c r="AJI58" s="24"/>
      <c r="AJJ58" s="24"/>
      <c r="AJK58" s="24"/>
      <c r="AJL58" s="24"/>
      <c r="AJM58" s="24"/>
      <c r="AJN58" s="24"/>
      <c r="AJO58" s="24"/>
      <c r="AJP58" s="24"/>
      <c r="AJQ58" s="24"/>
      <c r="AJR58" s="24"/>
      <c r="AJS58" s="24"/>
      <c r="AJT58" s="24"/>
      <c r="AJU58" s="24"/>
      <c r="AJV58" s="24"/>
      <c r="AJW58" s="24"/>
      <c r="AJX58" s="24"/>
      <c r="AJY58" s="24"/>
      <c r="AJZ58" s="24"/>
      <c r="AKA58" s="24"/>
      <c r="AKB58" s="24"/>
      <c r="AKC58" s="24"/>
      <c r="AKD58" s="24"/>
      <c r="AKE58" s="24"/>
      <c r="AKF58" s="24"/>
      <c r="AKG58" s="24"/>
      <c r="AKH58" s="24"/>
      <c r="AKI58" s="24"/>
      <c r="AKJ58" s="24"/>
      <c r="AKK58" s="24"/>
      <c r="AKL58" s="24"/>
      <c r="AKM58" s="24"/>
      <c r="AKN58" s="24"/>
      <c r="AKO58" s="24"/>
      <c r="AKP58" s="24"/>
      <c r="AKQ58" s="24"/>
      <c r="AKR58" s="24"/>
      <c r="AKS58" s="24"/>
      <c r="AKT58" s="24"/>
      <c r="AKU58" s="24"/>
      <c r="AKV58" s="24"/>
      <c r="AKW58" s="24"/>
      <c r="AKX58" s="24"/>
      <c r="AKY58" s="24"/>
      <c r="AKZ58" s="24"/>
      <c r="ALA58" s="24"/>
      <c r="ALB58" s="24"/>
      <c r="ALC58" s="24"/>
      <c r="ALD58" s="24"/>
      <c r="ALE58" s="24"/>
      <c r="ALF58" s="24"/>
      <c r="ALG58" s="24"/>
      <c r="ALH58" s="24"/>
      <c r="ALI58" s="24"/>
      <c r="ALJ58" s="24"/>
      <c r="ALK58" s="24"/>
      <c r="ALL58" s="24"/>
      <c r="ALM58" s="24"/>
      <c r="ALN58" s="24"/>
      <c r="ALO58" s="24"/>
      <c r="ALP58" s="24"/>
      <c r="ALQ58" s="24"/>
      <c r="ALR58" s="24"/>
      <c r="ALS58" s="24"/>
      <c r="ALT58" s="24"/>
      <c r="ALU58" s="24"/>
      <c r="ALV58" s="24"/>
      <c r="ALW58" s="24"/>
      <c r="ALX58" s="24"/>
      <c r="ALY58" s="24"/>
      <c r="ALZ58" s="24"/>
      <c r="AMA58" s="24"/>
      <c r="AMB58" s="24"/>
      <c r="AMC58" s="24"/>
      <c r="AMD58" s="24"/>
      <c r="AME58" s="24"/>
      <c r="AMF58" s="24"/>
      <c r="AMG58" s="24"/>
      <c r="AMH58" s="24"/>
      <c r="AMI58" s="24"/>
      <c r="AMJ58" s="24"/>
      <c r="AMK58" s="24"/>
    </row>
    <row r="59" spans="1:1025" s="26" customFormat="1" ht="15" customHeight="1">
      <c r="A59" s="25" t="s">
        <v>22</v>
      </c>
      <c r="B59" s="309" t="s">
        <v>38</v>
      </c>
      <c r="C59" s="310"/>
      <c r="D59" s="311"/>
      <c r="E59" s="312">
        <v>2E-3</v>
      </c>
      <c r="F59" s="313"/>
      <c r="G59" s="184">
        <f>ROUND((G38+G46)*E59,2)</f>
        <v>7.56</v>
      </c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F59" s="24"/>
      <c r="KG59" s="24"/>
      <c r="KH59" s="24"/>
      <c r="KI59" s="24"/>
      <c r="KJ59" s="24"/>
      <c r="KK59" s="24"/>
      <c r="KL59" s="24"/>
      <c r="KM59" s="24"/>
      <c r="KN59" s="24"/>
      <c r="KO59" s="24"/>
      <c r="KP59" s="24"/>
      <c r="KQ59" s="24"/>
      <c r="KR59" s="24"/>
      <c r="KS59" s="24"/>
      <c r="KT59" s="24"/>
      <c r="KU59" s="24"/>
      <c r="KV59" s="24"/>
      <c r="KW59" s="24"/>
      <c r="KX59" s="24"/>
      <c r="KY59" s="24"/>
      <c r="KZ59" s="24"/>
      <c r="LA59" s="24"/>
      <c r="LB59" s="24"/>
      <c r="LC59" s="24"/>
      <c r="LD59" s="24"/>
      <c r="LE59" s="24"/>
      <c r="LF59" s="24"/>
      <c r="LG59" s="24"/>
      <c r="LH59" s="24"/>
      <c r="LI59" s="24"/>
      <c r="LJ59" s="24"/>
      <c r="LK59" s="24"/>
      <c r="LL59" s="24"/>
      <c r="LM59" s="24"/>
      <c r="LN59" s="24"/>
      <c r="LO59" s="24"/>
      <c r="LP59" s="24"/>
      <c r="LQ59" s="24"/>
      <c r="LR59" s="24"/>
      <c r="LS59" s="24"/>
      <c r="LT59" s="24"/>
      <c r="LU59" s="24"/>
      <c r="LV59" s="24"/>
      <c r="LW59" s="24"/>
      <c r="LX59" s="24"/>
      <c r="LY59" s="24"/>
      <c r="LZ59" s="24"/>
      <c r="MA59" s="24"/>
      <c r="MB59" s="24"/>
      <c r="MC59" s="24"/>
      <c r="MD59" s="24"/>
      <c r="ME59" s="24"/>
      <c r="MF59" s="24"/>
      <c r="MG59" s="24"/>
      <c r="MH59" s="24"/>
      <c r="MI59" s="24"/>
      <c r="MJ59" s="24"/>
      <c r="MK59" s="24"/>
      <c r="ML59" s="24"/>
      <c r="MM59" s="24"/>
      <c r="MN59" s="24"/>
      <c r="MO59" s="24"/>
      <c r="MP59" s="24"/>
      <c r="MQ59" s="24"/>
      <c r="MR59" s="24"/>
      <c r="MS59" s="24"/>
      <c r="MT59" s="24"/>
      <c r="MU59" s="24"/>
      <c r="MV59" s="24"/>
      <c r="MW59" s="24"/>
      <c r="MX59" s="24"/>
      <c r="MY59" s="24"/>
      <c r="MZ59" s="24"/>
      <c r="NA59" s="24"/>
      <c r="NB59" s="24"/>
      <c r="NC59" s="24"/>
      <c r="ND59" s="24"/>
      <c r="NE59" s="24"/>
      <c r="NF59" s="24"/>
      <c r="NG59" s="24"/>
      <c r="NH59" s="24"/>
      <c r="NI59" s="24"/>
      <c r="NJ59" s="24"/>
      <c r="NK59" s="24"/>
      <c r="NL59" s="24"/>
      <c r="NM59" s="24"/>
      <c r="NN59" s="24"/>
      <c r="NO59" s="24"/>
      <c r="NP59" s="24"/>
      <c r="NQ59" s="24"/>
      <c r="NR59" s="24"/>
      <c r="NS59" s="24"/>
      <c r="NT59" s="24"/>
      <c r="NU59" s="24"/>
      <c r="NV59" s="24"/>
      <c r="NW59" s="24"/>
      <c r="NX59" s="24"/>
      <c r="NY59" s="24"/>
      <c r="NZ59" s="24"/>
      <c r="OA59" s="24"/>
      <c r="OB59" s="24"/>
      <c r="OC59" s="24"/>
      <c r="OD59" s="24"/>
      <c r="OE59" s="24"/>
      <c r="OF59" s="24"/>
      <c r="OG59" s="24"/>
      <c r="OH59" s="24"/>
      <c r="OI59" s="24"/>
      <c r="OJ59" s="24"/>
      <c r="OK59" s="24"/>
      <c r="OL59" s="24"/>
      <c r="OM59" s="24"/>
      <c r="ON59" s="24"/>
      <c r="OO59" s="24"/>
      <c r="OP59" s="24"/>
      <c r="OQ59" s="24"/>
      <c r="OR59" s="24"/>
      <c r="OS59" s="24"/>
      <c r="OT59" s="24"/>
      <c r="OU59" s="24"/>
      <c r="OV59" s="24"/>
      <c r="OW59" s="24"/>
      <c r="OX59" s="24"/>
      <c r="OY59" s="24"/>
      <c r="OZ59" s="24"/>
      <c r="PA59" s="24"/>
      <c r="PB59" s="24"/>
      <c r="PC59" s="24"/>
      <c r="PD59" s="24"/>
      <c r="PE59" s="24"/>
      <c r="PF59" s="24"/>
      <c r="PG59" s="24"/>
      <c r="PH59" s="24"/>
      <c r="PI59" s="24"/>
      <c r="PJ59" s="24"/>
      <c r="PK59" s="24"/>
      <c r="PL59" s="24"/>
      <c r="PM59" s="24"/>
      <c r="PN59" s="24"/>
      <c r="PO59" s="24"/>
      <c r="PP59" s="24"/>
      <c r="PQ59" s="24"/>
      <c r="PR59" s="24"/>
      <c r="PS59" s="24"/>
      <c r="PT59" s="24"/>
      <c r="PU59" s="24"/>
      <c r="PV59" s="24"/>
      <c r="PW59" s="24"/>
      <c r="PX59" s="24"/>
      <c r="PY59" s="24"/>
      <c r="PZ59" s="24"/>
      <c r="QA59" s="24"/>
      <c r="QB59" s="24"/>
      <c r="QC59" s="24"/>
      <c r="QD59" s="24"/>
      <c r="QE59" s="24"/>
      <c r="QF59" s="24"/>
      <c r="QG59" s="24"/>
      <c r="QH59" s="24"/>
      <c r="QI59" s="24"/>
      <c r="QJ59" s="24"/>
      <c r="QK59" s="24"/>
      <c r="QL59" s="24"/>
      <c r="QM59" s="24"/>
      <c r="QN59" s="24"/>
      <c r="QO59" s="24"/>
      <c r="QP59" s="24"/>
      <c r="QQ59" s="24"/>
      <c r="QR59" s="24"/>
      <c r="QS59" s="24"/>
      <c r="QT59" s="24"/>
      <c r="QU59" s="24"/>
      <c r="QV59" s="24"/>
      <c r="QW59" s="24"/>
      <c r="QX59" s="24"/>
      <c r="QY59" s="24"/>
      <c r="QZ59" s="24"/>
      <c r="RA59" s="24"/>
      <c r="RB59" s="24"/>
      <c r="RC59" s="24"/>
      <c r="RD59" s="24"/>
      <c r="RE59" s="24"/>
      <c r="RF59" s="24"/>
      <c r="RG59" s="24"/>
      <c r="RH59" s="24"/>
      <c r="RI59" s="24"/>
      <c r="RJ59" s="24"/>
      <c r="RK59" s="24"/>
      <c r="RL59" s="24"/>
      <c r="RM59" s="24"/>
      <c r="RN59" s="24"/>
      <c r="RO59" s="24"/>
      <c r="RP59" s="24"/>
      <c r="RQ59" s="24"/>
      <c r="RR59" s="24"/>
      <c r="RS59" s="24"/>
      <c r="RT59" s="24"/>
      <c r="RU59" s="24"/>
      <c r="RV59" s="24"/>
      <c r="RW59" s="24"/>
      <c r="RX59" s="24"/>
      <c r="RY59" s="24"/>
      <c r="RZ59" s="24"/>
      <c r="SA59" s="24"/>
      <c r="SB59" s="24"/>
      <c r="SC59" s="24"/>
      <c r="SD59" s="24"/>
      <c r="SE59" s="24"/>
      <c r="SF59" s="24"/>
      <c r="SG59" s="24"/>
      <c r="SH59" s="24"/>
      <c r="SI59" s="24"/>
      <c r="SJ59" s="24"/>
      <c r="SK59" s="24"/>
      <c r="SL59" s="24"/>
      <c r="SM59" s="24"/>
      <c r="SN59" s="24"/>
      <c r="SO59" s="24"/>
      <c r="SP59" s="24"/>
      <c r="SQ59" s="24"/>
      <c r="SR59" s="24"/>
      <c r="SS59" s="24"/>
      <c r="ST59" s="24"/>
      <c r="SU59" s="24"/>
      <c r="SV59" s="24"/>
      <c r="SW59" s="24"/>
      <c r="SX59" s="24"/>
      <c r="SY59" s="24"/>
      <c r="SZ59" s="24"/>
      <c r="TA59" s="24"/>
      <c r="TB59" s="24"/>
      <c r="TC59" s="24"/>
      <c r="TD59" s="24"/>
      <c r="TE59" s="24"/>
      <c r="TF59" s="24"/>
      <c r="TG59" s="24"/>
      <c r="TH59" s="24"/>
      <c r="TI59" s="24"/>
      <c r="TJ59" s="24"/>
      <c r="TK59" s="24"/>
      <c r="TL59" s="24"/>
      <c r="TM59" s="24"/>
      <c r="TN59" s="24"/>
      <c r="TO59" s="24"/>
      <c r="TP59" s="24"/>
      <c r="TQ59" s="24"/>
      <c r="TR59" s="24"/>
      <c r="TS59" s="24"/>
      <c r="TT59" s="24"/>
      <c r="TU59" s="24"/>
      <c r="TV59" s="24"/>
      <c r="TW59" s="24"/>
      <c r="TX59" s="24"/>
      <c r="TY59" s="24"/>
      <c r="TZ59" s="24"/>
      <c r="UA59" s="24"/>
      <c r="UB59" s="24"/>
      <c r="UC59" s="24"/>
      <c r="UD59" s="24"/>
      <c r="UE59" s="24"/>
      <c r="UF59" s="24"/>
      <c r="UG59" s="24"/>
      <c r="UH59" s="24"/>
      <c r="UI59" s="24"/>
      <c r="UJ59" s="24"/>
      <c r="UK59" s="24"/>
      <c r="UL59" s="24"/>
      <c r="UM59" s="24"/>
      <c r="UN59" s="24"/>
      <c r="UO59" s="24"/>
      <c r="UP59" s="24"/>
      <c r="UQ59" s="24"/>
      <c r="UR59" s="24"/>
      <c r="US59" s="24"/>
      <c r="UT59" s="24"/>
      <c r="UU59" s="24"/>
      <c r="UV59" s="24"/>
      <c r="UW59" s="24"/>
      <c r="UX59" s="24"/>
      <c r="UY59" s="24"/>
      <c r="UZ59" s="24"/>
      <c r="VA59" s="24"/>
      <c r="VB59" s="24"/>
      <c r="VC59" s="24"/>
      <c r="VD59" s="24"/>
      <c r="VE59" s="24"/>
      <c r="VF59" s="24"/>
      <c r="VG59" s="24"/>
      <c r="VH59" s="24"/>
      <c r="VI59" s="24"/>
      <c r="VJ59" s="24"/>
      <c r="VK59" s="24"/>
      <c r="VL59" s="24"/>
      <c r="VM59" s="24"/>
      <c r="VN59" s="24"/>
      <c r="VO59" s="24"/>
      <c r="VP59" s="24"/>
      <c r="VQ59" s="24"/>
      <c r="VR59" s="24"/>
      <c r="VS59" s="24"/>
      <c r="VT59" s="24"/>
      <c r="VU59" s="24"/>
      <c r="VV59" s="24"/>
      <c r="VW59" s="24"/>
      <c r="VX59" s="24"/>
      <c r="VY59" s="24"/>
      <c r="VZ59" s="24"/>
      <c r="WA59" s="24"/>
      <c r="WB59" s="24"/>
      <c r="WC59" s="24"/>
      <c r="WD59" s="24"/>
      <c r="WE59" s="24"/>
      <c r="WF59" s="24"/>
      <c r="WG59" s="24"/>
      <c r="WH59" s="24"/>
      <c r="WI59" s="24"/>
      <c r="WJ59" s="24"/>
      <c r="WK59" s="24"/>
      <c r="WL59" s="24"/>
      <c r="WM59" s="24"/>
      <c r="WN59" s="24"/>
      <c r="WO59" s="24"/>
      <c r="WP59" s="24"/>
      <c r="WQ59" s="24"/>
      <c r="WR59" s="24"/>
      <c r="WS59" s="24"/>
      <c r="WT59" s="24"/>
      <c r="WU59" s="24"/>
      <c r="WV59" s="24"/>
      <c r="WW59" s="24"/>
      <c r="WX59" s="24"/>
      <c r="WY59" s="24"/>
      <c r="WZ59" s="24"/>
      <c r="XA59" s="24"/>
      <c r="XB59" s="24"/>
      <c r="XC59" s="24"/>
      <c r="XD59" s="24"/>
      <c r="XE59" s="24"/>
      <c r="XF59" s="24"/>
      <c r="XG59" s="24"/>
      <c r="XH59" s="24"/>
      <c r="XI59" s="24"/>
      <c r="XJ59" s="24"/>
      <c r="XK59" s="24"/>
      <c r="XL59" s="24"/>
      <c r="XM59" s="24"/>
      <c r="XN59" s="24"/>
      <c r="XO59" s="24"/>
      <c r="XP59" s="24"/>
      <c r="XQ59" s="24"/>
      <c r="XR59" s="24"/>
      <c r="XS59" s="24"/>
      <c r="XT59" s="24"/>
      <c r="XU59" s="24"/>
      <c r="XV59" s="24"/>
      <c r="XW59" s="24"/>
      <c r="XX59" s="24"/>
      <c r="XY59" s="24"/>
      <c r="XZ59" s="24"/>
      <c r="YA59" s="24"/>
      <c r="YB59" s="24"/>
      <c r="YC59" s="24"/>
      <c r="YD59" s="24"/>
      <c r="YE59" s="24"/>
      <c r="YF59" s="24"/>
      <c r="YG59" s="24"/>
      <c r="YH59" s="24"/>
      <c r="YI59" s="24"/>
      <c r="YJ59" s="24"/>
      <c r="YK59" s="24"/>
      <c r="YL59" s="24"/>
      <c r="YM59" s="24"/>
      <c r="YN59" s="24"/>
      <c r="YO59" s="24"/>
      <c r="YP59" s="24"/>
      <c r="YQ59" s="24"/>
      <c r="YR59" s="24"/>
      <c r="YS59" s="24"/>
      <c r="YT59" s="24"/>
      <c r="YU59" s="24"/>
      <c r="YV59" s="24"/>
      <c r="YW59" s="24"/>
      <c r="YX59" s="24"/>
      <c r="YY59" s="24"/>
      <c r="YZ59" s="24"/>
      <c r="ZA59" s="24"/>
      <c r="ZB59" s="24"/>
      <c r="ZC59" s="24"/>
      <c r="ZD59" s="24"/>
      <c r="ZE59" s="24"/>
      <c r="ZF59" s="24"/>
      <c r="ZG59" s="24"/>
      <c r="ZH59" s="24"/>
      <c r="ZI59" s="24"/>
      <c r="ZJ59" s="24"/>
      <c r="ZK59" s="24"/>
      <c r="ZL59" s="24"/>
      <c r="ZM59" s="24"/>
      <c r="ZN59" s="24"/>
      <c r="ZO59" s="24"/>
      <c r="ZP59" s="24"/>
      <c r="ZQ59" s="24"/>
      <c r="ZR59" s="24"/>
      <c r="ZS59" s="24"/>
      <c r="ZT59" s="24"/>
      <c r="ZU59" s="24"/>
      <c r="ZV59" s="24"/>
      <c r="ZW59" s="24"/>
      <c r="ZX59" s="24"/>
      <c r="ZY59" s="24"/>
      <c r="ZZ59" s="24"/>
      <c r="AAA59" s="24"/>
      <c r="AAB59" s="24"/>
      <c r="AAC59" s="24"/>
      <c r="AAD59" s="24"/>
      <c r="AAE59" s="24"/>
      <c r="AAF59" s="24"/>
      <c r="AAG59" s="24"/>
      <c r="AAH59" s="24"/>
      <c r="AAI59" s="24"/>
      <c r="AAJ59" s="24"/>
      <c r="AAK59" s="24"/>
      <c r="AAL59" s="24"/>
      <c r="AAM59" s="24"/>
      <c r="AAN59" s="24"/>
      <c r="AAO59" s="24"/>
      <c r="AAP59" s="24"/>
      <c r="AAQ59" s="24"/>
      <c r="AAR59" s="24"/>
      <c r="AAS59" s="24"/>
      <c r="AAT59" s="24"/>
      <c r="AAU59" s="24"/>
      <c r="AAV59" s="24"/>
      <c r="AAW59" s="24"/>
      <c r="AAX59" s="24"/>
      <c r="AAY59" s="24"/>
      <c r="AAZ59" s="24"/>
      <c r="ABA59" s="24"/>
      <c r="ABB59" s="24"/>
      <c r="ABC59" s="24"/>
      <c r="ABD59" s="24"/>
      <c r="ABE59" s="24"/>
      <c r="ABF59" s="24"/>
      <c r="ABG59" s="24"/>
      <c r="ABH59" s="24"/>
      <c r="ABI59" s="24"/>
      <c r="ABJ59" s="24"/>
      <c r="ABK59" s="24"/>
      <c r="ABL59" s="24"/>
      <c r="ABM59" s="24"/>
      <c r="ABN59" s="24"/>
      <c r="ABO59" s="24"/>
      <c r="ABP59" s="24"/>
      <c r="ABQ59" s="24"/>
      <c r="ABR59" s="24"/>
      <c r="ABS59" s="24"/>
      <c r="ABT59" s="24"/>
      <c r="ABU59" s="24"/>
      <c r="ABV59" s="24"/>
      <c r="ABW59" s="24"/>
      <c r="ABX59" s="24"/>
      <c r="ABY59" s="24"/>
      <c r="ABZ59" s="24"/>
      <c r="ACA59" s="24"/>
      <c r="ACB59" s="24"/>
      <c r="ACC59" s="24"/>
      <c r="ACD59" s="24"/>
      <c r="ACE59" s="24"/>
      <c r="ACF59" s="24"/>
      <c r="ACG59" s="24"/>
      <c r="ACH59" s="24"/>
      <c r="ACI59" s="24"/>
      <c r="ACJ59" s="24"/>
      <c r="ACK59" s="24"/>
      <c r="ACL59" s="24"/>
      <c r="ACM59" s="24"/>
      <c r="ACN59" s="24"/>
      <c r="ACO59" s="24"/>
      <c r="ACP59" s="24"/>
      <c r="ACQ59" s="24"/>
      <c r="ACR59" s="24"/>
      <c r="ACS59" s="24"/>
      <c r="ACT59" s="24"/>
      <c r="ACU59" s="24"/>
      <c r="ACV59" s="24"/>
      <c r="ACW59" s="24"/>
      <c r="ACX59" s="24"/>
      <c r="ACY59" s="24"/>
      <c r="ACZ59" s="24"/>
      <c r="ADA59" s="24"/>
      <c r="ADB59" s="24"/>
      <c r="ADC59" s="24"/>
      <c r="ADD59" s="24"/>
      <c r="ADE59" s="24"/>
      <c r="ADF59" s="24"/>
      <c r="ADG59" s="24"/>
      <c r="ADH59" s="24"/>
      <c r="ADI59" s="24"/>
      <c r="ADJ59" s="24"/>
      <c r="ADK59" s="24"/>
      <c r="ADL59" s="24"/>
      <c r="ADM59" s="24"/>
      <c r="ADN59" s="24"/>
      <c r="ADO59" s="24"/>
      <c r="ADP59" s="24"/>
      <c r="ADQ59" s="24"/>
      <c r="ADR59" s="24"/>
      <c r="ADS59" s="24"/>
      <c r="ADT59" s="24"/>
      <c r="ADU59" s="24"/>
      <c r="ADV59" s="24"/>
      <c r="ADW59" s="24"/>
      <c r="ADX59" s="24"/>
      <c r="ADY59" s="24"/>
      <c r="ADZ59" s="24"/>
      <c r="AEA59" s="24"/>
      <c r="AEB59" s="24"/>
      <c r="AEC59" s="24"/>
      <c r="AED59" s="24"/>
      <c r="AEE59" s="24"/>
      <c r="AEF59" s="24"/>
      <c r="AEG59" s="24"/>
      <c r="AEH59" s="24"/>
      <c r="AEI59" s="24"/>
      <c r="AEJ59" s="24"/>
      <c r="AEK59" s="24"/>
      <c r="AEL59" s="24"/>
      <c r="AEM59" s="24"/>
      <c r="AEN59" s="24"/>
      <c r="AEO59" s="24"/>
      <c r="AEP59" s="24"/>
      <c r="AEQ59" s="24"/>
      <c r="AER59" s="24"/>
      <c r="AES59" s="24"/>
      <c r="AET59" s="24"/>
      <c r="AEU59" s="24"/>
      <c r="AEV59" s="24"/>
      <c r="AEW59" s="24"/>
      <c r="AEX59" s="24"/>
      <c r="AEY59" s="24"/>
      <c r="AEZ59" s="24"/>
      <c r="AFA59" s="24"/>
      <c r="AFB59" s="24"/>
      <c r="AFC59" s="24"/>
      <c r="AFD59" s="24"/>
      <c r="AFE59" s="24"/>
      <c r="AFF59" s="24"/>
      <c r="AFG59" s="24"/>
      <c r="AFH59" s="24"/>
      <c r="AFI59" s="24"/>
      <c r="AFJ59" s="24"/>
      <c r="AFK59" s="24"/>
      <c r="AFL59" s="24"/>
      <c r="AFM59" s="24"/>
      <c r="AFN59" s="24"/>
      <c r="AFO59" s="24"/>
      <c r="AFP59" s="24"/>
      <c r="AFQ59" s="24"/>
      <c r="AFR59" s="24"/>
      <c r="AFS59" s="24"/>
      <c r="AFT59" s="24"/>
      <c r="AFU59" s="24"/>
      <c r="AFV59" s="24"/>
      <c r="AFW59" s="24"/>
      <c r="AFX59" s="24"/>
      <c r="AFY59" s="24"/>
      <c r="AFZ59" s="24"/>
      <c r="AGA59" s="24"/>
      <c r="AGB59" s="24"/>
      <c r="AGC59" s="24"/>
      <c r="AGD59" s="24"/>
      <c r="AGE59" s="24"/>
      <c r="AGF59" s="24"/>
      <c r="AGG59" s="24"/>
      <c r="AGH59" s="24"/>
      <c r="AGI59" s="24"/>
      <c r="AGJ59" s="24"/>
      <c r="AGK59" s="24"/>
      <c r="AGL59" s="24"/>
      <c r="AGM59" s="24"/>
      <c r="AGN59" s="24"/>
      <c r="AGO59" s="24"/>
      <c r="AGP59" s="24"/>
      <c r="AGQ59" s="24"/>
      <c r="AGR59" s="24"/>
      <c r="AGS59" s="24"/>
      <c r="AGT59" s="24"/>
      <c r="AGU59" s="24"/>
      <c r="AGV59" s="24"/>
      <c r="AGW59" s="24"/>
      <c r="AGX59" s="24"/>
      <c r="AGY59" s="24"/>
      <c r="AGZ59" s="24"/>
      <c r="AHA59" s="24"/>
      <c r="AHB59" s="24"/>
      <c r="AHC59" s="24"/>
      <c r="AHD59" s="24"/>
      <c r="AHE59" s="24"/>
      <c r="AHF59" s="24"/>
      <c r="AHG59" s="24"/>
      <c r="AHH59" s="24"/>
      <c r="AHI59" s="24"/>
      <c r="AHJ59" s="24"/>
      <c r="AHK59" s="24"/>
      <c r="AHL59" s="24"/>
      <c r="AHM59" s="24"/>
      <c r="AHN59" s="24"/>
      <c r="AHO59" s="24"/>
      <c r="AHP59" s="24"/>
      <c r="AHQ59" s="24"/>
      <c r="AHR59" s="24"/>
      <c r="AHS59" s="24"/>
      <c r="AHT59" s="24"/>
      <c r="AHU59" s="24"/>
      <c r="AHV59" s="24"/>
      <c r="AHW59" s="24"/>
      <c r="AHX59" s="24"/>
      <c r="AHY59" s="24"/>
      <c r="AHZ59" s="24"/>
      <c r="AIA59" s="24"/>
      <c r="AIB59" s="24"/>
      <c r="AIC59" s="24"/>
      <c r="AID59" s="24"/>
      <c r="AIE59" s="24"/>
      <c r="AIF59" s="24"/>
      <c r="AIG59" s="24"/>
      <c r="AIH59" s="24"/>
      <c r="AII59" s="24"/>
      <c r="AIJ59" s="24"/>
      <c r="AIK59" s="24"/>
      <c r="AIL59" s="24"/>
      <c r="AIM59" s="24"/>
      <c r="AIN59" s="24"/>
      <c r="AIO59" s="24"/>
      <c r="AIP59" s="24"/>
      <c r="AIQ59" s="24"/>
      <c r="AIR59" s="24"/>
      <c r="AIS59" s="24"/>
      <c r="AIT59" s="24"/>
      <c r="AIU59" s="24"/>
      <c r="AIV59" s="24"/>
      <c r="AIW59" s="24"/>
      <c r="AIX59" s="24"/>
      <c r="AIY59" s="24"/>
      <c r="AIZ59" s="24"/>
      <c r="AJA59" s="24"/>
      <c r="AJB59" s="24"/>
      <c r="AJC59" s="24"/>
      <c r="AJD59" s="24"/>
      <c r="AJE59" s="24"/>
      <c r="AJF59" s="24"/>
      <c r="AJG59" s="24"/>
      <c r="AJH59" s="24"/>
      <c r="AJI59" s="24"/>
      <c r="AJJ59" s="24"/>
      <c r="AJK59" s="24"/>
      <c r="AJL59" s="24"/>
      <c r="AJM59" s="24"/>
      <c r="AJN59" s="24"/>
      <c r="AJO59" s="24"/>
      <c r="AJP59" s="24"/>
      <c r="AJQ59" s="24"/>
      <c r="AJR59" s="24"/>
      <c r="AJS59" s="24"/>
      <c r="AJT59" s="24"/>
      <c r="AJU59" s="24"/>
      <c r="AJV59" s="24"/>
      <c r="AJW59" s="24"/>
      <c r="AJX59" s="24"/>
      <c r="AJY59" s="24"/>
      <c r="AJZ59" s="24"/>
      <c r="AKA59" s="24"/>
      <c r="AKB59" s="24"/>
      <c r="AKC59" s="24"/>
      <c r="AKD59" s="24"/>
      <c r="AKE59" s="24"/>
      <c r="AKF59" s="24"/>
      <c r="AKG59" s="24"/>
      <c r="AKH59" s="24"/>
      <c r="AKI59" s="24"/>
      <c r="AKJ59" s="24"/>
      <c r="AKK59" s="24"/>
      <c r="AKL59" s="24"/>
      <c r="AKM59" s="24"/>
      <c r="AKN59" s="24"/>
      <c r="AKO59" s="24"/>
      <c r="AKP59" s="24"/>
      <c r="AKQ59" s="24"/>
      <c r="AKR59" s="24"/>
      <c r="AKS59" s="24"/>
      <c r="AKT59" s="24"/>
      <c r="AKU59" s="24"/>
      <c r="AKV59" s="24"/>
      <c r="AKW59" s="24"/>
      <c r="AKX59" s="24"/>
      <c r="AKY59" s="24"/>
      <c r="AKZ59" s="24"/>
      <c r="ALA59" s="24"/>
      <c r="ALB59" s="24"/>
      <c r="ALC59" s="24"/>
      <c r="ALD59" s="24"/>
      <c r="ALE59" s="24"/>
      <c r="ALF59" s="24"/>
      <c r="ALG59" s="24"/>
      <c r="ALH59" s="24"/>
      <c r="ALI59" s="24"/>
      <c r="ALJ59" s="24"/>
      <c r="ALK59" s="24"/>
      <c r="ALL59" s="24"/>
      <c r="ALM59" s="24"/>
      <c r="ALN59" s="24"/>
      <c r="ALO59" s="24"/>
      <c r="ALP59" s="24"/>
      <c r="ALQ59" s="24"/>
      <c r="ALR59" s="24"/>
      <c r="ALS59" s="24"/>
      <c r="ALT59" s="24"/>
      <c r="ALU59" s="24"/>
      <c r="ALV59" s="24"/>
      <c r="ALW59" s="24"/>
      <c r="ALX59" s="24"/>
      <c r="ALY59" s="24"/>
      <c r="ALZ59" s="24"/>
      <c r="AMA59" s="24"/>
      <c r="AMB59" s="24"/>
      <c r="AMC59" s="24"/>
      <c r="AMD59" s="24"/>
      <c r="AME59" s="24"/>
      <c r="AMF59" s="24"/>
      <c r="AMG59" s="24"/>
      <c r="AMH59" s="24"/>
      <c r="AMI59" s="24"/>
      <c r="AMJ59" s="24"/>
      <c r="AMK59" s="24"/>
    </row>
    <row r="60" spans="1:1025" s="26" customFormat="1" ht="15" customHeight="1">
      <c r="A60" s="25" t="s">
        <v>23</v>
      </c>
      <c r="B60" s="309" t="s">
        <v>39</v>
      </c>
      <c r="C60" s="310"/>
      <c r="D60" s="311"/>
      <c r="E60" s="312">
        <v>0.08</v>
      </c>
      <c r="F60" s="313"/>
      <c r="G60" s="184">
        <f>ROUND((G38+G46)*E60,2)</f>
        <v>302.45999999999998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  <c r="QV60" s="24"/>
      <c r="QW60" s="24"/>
      <c r="QX60" s="24"/>
      <c r="QY60" s="24"/>
      <c r="QZ60" s="24"/>
      <c r="RA60" s="24"/>
      <c r="RB60" s="24"/>
      <c r="RC60" s="24"/>
      <c r="RD60" s="24"/>
      <c r="RE60" s="24"/>
      <c r="RF60" s="24"/>
      <c r="RG60" s="24"/>
      <c r="RH60" s="24"/>
      <c r="RI60" s="24"/>
      <c r="RJ60" s="24"/>
      <c r="RK60" s="24"/>
      <c r="RL60" s="24"/>
      <c r="RM60" s="24"/>
      <c r="RN60" s="24"/>
      <c r="RO60" s="24"/>
      <c r="RP60" s="24"/>
      <c r="RQ60" s="24"/>
      <c r="RR60" s="24"/>
      <c r="RS60" s="24"/>
      <c r="RT60" s="24"/>
      <c r="RU60" s="24"/>
      <c r="RV60" s="24"/>
      <c r="RW60" s="24"/>
      <c r="RX60" s="24"/>
      <c r="RY60" s="24"/>
      <c r="RZ60" s="24"/>
      <c r="SA60" s="24"/>
      <c r="SB60" s="24"/>
      <c r="SC60" s="24"/>
      <c r="SD60" s="24"/>
      <c r="SE60" s="24"/>
      <c r="SF60" s="24"/>
      <c r="SG60" s="24"/>
      <c r="SH60" s="24"/>
      <c r="SI60" s="24"/>
      <c r="SJ60" s="24"/>
      <c r="SK60" s="24"/>
      <c r="SL60" s="24"/>
      <c r="SM60" s="24"/>
      <c r="SN60" s="24"/>
      <c r="SO60" s="24"/>
      <c r="SP60" s="24"/>
      <c r="SQ60" s="24"/>
      <c r="SR60" s="24"/>
      <c r="SS60" s="24"/>
      <c r="ST60" s="24"/>
      <c r="SU60" s="24"/>
      <c r="SV60" s="24"/>
      <c r="SW60" s="24"/>
      <c r="SX60" s="24"/>
      <c r="SY60" s="24"/>
      <c r="SZ60" s="24"/>
      <c r="TA60" s="24"/>
      <c r="TB60" s="24"/>
      <c r="TC60" s="24"/>
      <c r="TD60" s="24"/>
      <c r="TE60" s="24"/>
      <c r="TF60" s="24"/>
      <c r="TG60" s="24"/>
      <c r="TH60" s="24"/>
      <c r="TI60" s="24"/>
      <c r="TJ60" s="24"/>
      <c r="TK60" s="24"/>
      <c r="TL60" s="24"/>
      <c r="TM60" s="24"/>
      <c r="TN60" s="24"/>
      <c r="TO60" s="24"/>
      <c r="TP60" s="24"/>
      <c r="TQ60" s="24"/>
      <c r="TR60" s="24"/>
      <c r="TS60" s="24"/>
      <c r="TT60" s="24"/>
      <c r="TU60" s="24"/>
      <c r="TV60" s="24"/>
      <c r="TW60" s="24"/>
      <c r="TX60" s="24"/>
      <c r="TY60" s="24"/>
      <c r="TZ60" s="24"/>
      <c r="UA60" s="24"/>
      <c r="UB60" s="24"/>
      <c r="UC60" s="24"/>
      <c r="UD60" s="24"/>
      <c r="UE60" s="24"/>
      <c r="UF60" s="24"/>
      <c r="UG60" s="24"/>
      <c r="UH60" s="24"/>
      <c r="UI60" s="24"/>
      <c r="UJ60" s="24"/>
      <c r="UK60" s="24"/>
      <c r="UL60" s="24"/>
      <c r="UM60" s="24"/>
      <c r="UN60" s="24"/>
      <c r="UO60" s="24"/>
      <c r="UP60" s="24"/>
      <c r="UQ60" s="24"/>
      <c r="UR60" s="24"/>
      <c r="US60" s="24"/>
      <c r="UT60" s="24"/>
      <c r="UU60" s="24"/>
      <c r="UV60" s="24"/>
      <c r="UW60" s="24"/>
      <c r="UX60" s="24"/>
      <c r="UY60" s="24"/>
      <c r="UZ60" s="24"/>
      <c r="VA60" s="24"/>
      <c r="VB60" s="24"/>
      <c r="VC60" s="24"/>
      <c r="VD60" s="24"/>
      <c r="VE60" s="24"/>
      <c r="VF60" s="24"/>
      <c r="VG60" s="24"/>
      <c r="VH60" s="24"/>
      <c r="VI60" s="24"/>
      <c r="VJ60" s="24"/>
      <c r="VK60" s="24"/>
      <c r="VL60" s="24"/>
      <c r="VM60" s="24"/>
      <c r="VN60" s="24"/>
      <c r="VO60" s="24"/>
      <c r="VP60" s="24"/>
      <c r="VQ60" s="24"/>
      <c r="VR60" s="24"/>
      <c r="VS60" s="24"/>
      <c r="VT60" s="24"/>
      <c r="VU60" s="24"/>
      <c r="VV60" s="24"/>
      <c r="VW60" s="24"/>
      <c r="VX60" s="24"/>
      <c r="VY60" s="24"/>
      <c r="VZ60" s="24"/>
      <c r="WA60" s="24"/>
      <c r="WB60" s="24"/>
      <c r="WC60" s="24"/>
      <c r="WD60" s="24"/>
      <c r="WE60" s="24"/>
      <c r="WF60" s="24"/>
      <c r="WG60" s="24"/>
      <c r="WH60" s="24"/>
      <c r="WI60" s="24"/>
      <c r="WJ60" s="24"/>
      <c r="WK60" s="24"/>
      <c r="WL60" s="24"/>
      <c r="WM60" s="24"/>
      <c r="WN60" s="24"/>
      <c r="WO60" s="24"/>
      <c r="WP60" s="24"/>
      <c r="WQ60" s="24"/>
      <c r="WR60" s="24"/>
      <c r="WS60" s="24"/>
      <c r="WT60" s="24"/>
      <c r="WU60" s="24"/>
      <c r="WV60" s="24"/>
      <c r="WW60" s="24"/>
      <c r="WX60" s="24"/>
      <c r="WY60" s="24"/>
      <c r="WZ60" s="24"/>
      <c r="XA60" s="24"/>
      <c r="XB60" s="24"/>
      <c r="XC60" s="24"/>
      <c r="XD60" s="24"/>
      <c r="XE60" s="24"/>
      <c r="XF60" s="24"/>
      <c r="XG60" s="24"/>
      <c r="XH60" s="24"/>
      <c r="XI60" s="24"/>
      <c r="XJ60" s="24"/>
      <c r="XK60" s="24"/>
      <c r="XL60" s="24"/>
      <c r="XM60" s="24"/>
      <c r="XN60" s="24"/>
      <c r="XO60" s="24"/>
      <c r="XP60" s="24"/>
      <c r="XQ60" s="24"/>
      <c r="XR60" s="24"/>
      <c r="XS60" s="24"/>
      <c r="XT60" s="24"/>
      <c r="XU60" s="24"/>
      <c r="XV60" s="24"/>
      <c r="XW60" s="24"/>
      <c r="XX60" s="24"/>
      <c r="XY60" s="24"/>
      <c r="XZ60" s="24"/>
      <c r="YA60" s="24"/>
      <c r="YB60" s="24"/>
      <c r="YC60" s="24"/>
      <c r="YD60" s="24"/>
      <c r="YE60" s="24"/>
      <c r="YF60" s="24"/>
      <c r="YG60" s="24"/>
      <c r="YH60" s="24"/>
      <c r="YI60" s="24"/>
      <c r="YJ60" s="24"/>
      <c r="YK60" s="24"/>
      <c r="YL60" s="24"/>
      <c r="YM60" s="24"/>
      <c r="YN60" s="24"/>
      <c r="YO60" s="24"/>
      <c r="YP60" s="24"/>
      <c r="YQ60" s="24"/>
      <c r="YR60" s="24"/>
      <c r="YS60" s="24"/>
      <c r="YT60" s="24"/>
      <c r="YU60" s="24"/>
      <c r="YV60" s="24"/>
      <c r="YW60" s="24"/>
      <c r="YX60" s="24"/>
      <c r="YY60" s="24"/>
      <c r="YZ60" s="24"/>
      <c r="ZA60" s="24"/>
      <c r="ZB60" s="24"/>
      <c r="ZC60" s="24"/>
      <c r="ZD60" s="24"/>
      <c r="ZE60" s="24"/>
      <c r="ZF60" s="24"/>
      <c r="ZG60" s="24"/>
      <c r="ZH60" s="24"/>
      <c r="ZI60" s="24"/>
      <c r="ZJ60" s="24"/>
      <c r="ZK60" s="24"/>
      <c r="ZL60" s="24"/>
      <c r="ZM60" s="24"/>
      <c r="ZN60" s="24"/>
      <c r="ZO60" s="24"/>
      <c r="ZP60" s="24"/>
      <c r="ZQ60" s="24"/>
      <c r="ZR60" s="24"/>
      <c r="ZS60" s="24"/>
      <c r="ZT60" s="24"/>
      <c r="ZU60" s="24"/>
      <c r="ZV60" s="24"/>
      <c r="ZW60" s="24"/>
      <c r="ZX60" s="24"/>
      <c r="ZY60" s="24"/>
      <c r="ZZ60" s="24"/>
      <c r="AAA60" s="24"/>
      <c r="AAB60" s="24"/>
      <c r="AAC60" s="24"/>
      <c r="AAD60" s="24"/>
      <c r="AAE60" s="24"/>
      <c r="AAF60" s="24"/>
      <c r="AAG60" s="24"/>
      <c r="AAH60" s="24"/>
      <c r="AAI60" s="24"/>
      <c r="AAJ60" s="24"/>
      <c r="AAK60" s="24"/>
      <c r="AAL60" s="24"/>
      <c r="AAM60" s="24"/>
      <c r="AAN60" s="24"/>
      <c r="AAO60" s="24"/>
      <c r="AAP60" s="24"/>
      <c r="AAQ60" s="24"/>
      <c r="AAR60" s="24"/>
      <c r="AAS60" s="24"/>
      <c r="AAT60" s="24"/>
      <c r="AAU60" s="24"/>
      <c r="AAV60" s="24"/>
      <c r="AAW60" s="24"/>
      <c r="AAX60" s="24"/>
      <c r="AAY60" s="24"/>
      <c r="AAZ60" s="24"/>
      <c r="ABA60" s="24"/>
      <c r="ABB60" s="24"/>
      <c r="ABC60" s="24"/>
      <c r="ABD60" s="24"/>
      <c r="ABE60" s="24"/>
      <c r="ABF60" s="24"/>
      <c r="ABG60" s="24"/>
      <c r="ABH60" s="24"/>
      <c r="ABI60" s="24"/>
      <c r="ABJ60" s="24"/>
      <c r="ABK60" s="24"/>
      <c r="ABL60" s="24"/>
      <c r="ABM60" s="24"/>
      <c r="ABN60" s="24"/>
      <c r="ABO60" s="24"/>
      <c r="ABP60" s="24"/>
      <c r="ABQ60" s="24"/>
      <c r="ABR60" s="24"/>
      <c r="ABS60" s="24"/>
      <c r="ABT60" s="24"/>
      <c r="ABU60" s="24"/>
      <c r="ABV60" s="24"/>
      <c r="ABW60" s="24"/>
      <c r="ABX60" s="24"/>
      <c r="ABY60" s="24"/>
      <c r="ABZ60" s="24"/>
      <c r="ACA60" s="24"/>
      <c r="ACB60" s="24"/>
      <c r="ACC60" s="24"/>
      <c r="ACD60" s="24"/>
      <c r="ACE60" s="24"/>
      <c r="ACF60" s="24"/>
      <c r="ACG60" s="24"/>
      <c r="ACH60" s="24"/>
      <c r="ACI60" s="24"/>
      <c r="ACJ60" s="24"/>
      <c r="ACK60" s="24"/>
      <c r="ACL60" s="24"/>
      <c r="ACM60" s="24"/>
      <c r="ACN60" s="24"/>
      <c r="ACO60" s="24"/>
      <c r="ACP60" s="24"/>
      <c r="ACQ60" s="24"/>
      <c r="ACR60" s="24"/>
      <c r="ACS60" s="24"/>
      <c r="ACT60" s="24"/>
      <c r="ACU60" s="24"/>
      <c r="ACV60" s="24"/>
      <c r="ACW60" s="24"/>
      <c r="ACX60" s="24"/>
      <c r="ACY60" s="24"/>
      <c r="ACZ60" s="24"/>
      <c r="ADA60" s="24"/>
      <c r="ADB60" s="24"/>
      <c r="ADC60" s="24"/>
      <c r="ADD60" s="24"/>
      <c r="ADE60" s="24"/>
      <c r="ADF60" s="24"/>
      <c r="ADG60" s="24"/>
      <c r="ADH60" s="24"/>
      <c r="ADI60" s="24"/>
      <c r="ADJ60" s="24"/>
      <c r="ADK60" s="24"/>
      <c r="ADL60" s="24"/>
      <c r="ADM60" s="24"/>
      <c r="ADN60" s="24"/>
      <c r="ADO60" s="24"/>
      <c r="ADP60" s="24"/>
      <c r="ADQ60" s="24"/>
      <c r="ADR60" s="24"/>
      <c r="ADS60" s="24"/>
      <c r="ADT60" s="24"/>
      <c r="ADU60" s="24"/>
      <c r="ADV60" s="24"/>
      <c r="ADW60" s="24"/>
      <c r="ADX60" s="24"/>
      <c r="ADY60" s="24"/>
      <c r="ADZ60" s="24"/>
      <c r="AEA60" s="24"/>
      <c r="AEB60" s="24"/>
      <c r="AEC60" s="24"/>
      <c r="AED60" s="24"/>
      <c r="AEE60" s="24"/>
      <c r="AEF60" s="24"/>
      <c r="AEG60" s="24"/>
      <c r="AEH60" s="24"/>
      <c r="AEI60" s="24"/>
      <c r="AEJ60" s="24"/>
      <c r="AEK60" s="24"/>
      <c r="AEL60" s="24"/>
      <c r="AEM60" s="24"/>
      <c r="AEN60" s="24"/>
      <c r="AEO60" s="24"/>
      <c r="AEP60" s="24"/>
      <c r="AEQ60" s="24"/>
      <c r="AER60" s="24"/>
      <c r="AES60" s="24"/>
      <c r="AET60" s="24"/>
      <c r="AEU60" s="24"/>
      <c r="AEV60" s="24"/>
      <c r="AEW60" s="24"/>
      <c r="AEX60" s="24"/>
      <c r="AEY60" s="24"/>
      <c r="AEZ60" s="24"/>
      <c r="AFA60" s="24"/>
      <c r="AFB60" s="24"/>
      <c r="AFC60" s="24"/>
      <c r="AFD60" s="24"/>
      <c r="AFE60" s="24"/>
      <c r="AFF60" s="24"/>
      <c r="AFG60" s="24"/>
      <c r="AFH60" s="24"/>
      <c r="AFI60" s="24"/>
      <c r="AFJ60" s="24"/>
      <c r="AFK60" s="24"/>
      <c r="AFL60" s="24"/>
      <c r="AFM60" s="24"/>
      <c r="AFN60" s="24"/>
      <c r="AFO60" s="24"/>
      <c r="AFP60" s="24"/>
      <c r="AFQ60" s="24"/>
      <c r="AFR60" s="24"/>
      <c r="AFS60" s="24"/>
      <c r="AFT60" s="24"/>
      <c r="AFU60" s="24"/>
      <c r="AFV60" s="24"/>
      <c r="AFW60" s="24"/>
      <c r="AFX60" s="24"/>
      <c r="AFY60" s="24"/>
      <c r="AFZ60" s="24"/>
      <c r="AGA60" s="24"/>
      <c r="AGB60" s="24"/>
      <c r="AGC60" s="24"/>
      <c r="AGD60" s="24"/>
      <c r="AGE60" s="24"/>
      <c r="AGF60" s="24"/>
      <c r="AGG60" s="24"/>
      <c r="AGH60" s="24"/>
      <c r="AGI60" s="24"/>
      <c r="AGJ60" s="24"/>
      <c r="AGK60" s="24"/>
      <c r="AGL60" s="24"/>
      <c r="AGM60" s="24"/>
      <c r="AGN60" s="24"/>
      <c r="AGO60" s="24"/>
      <c r="AGP60" s="24"/>
      <c r="AGQ60" s="24"/>
      <c r="AGR60" s="24"/>
      <c r="AGS60" s="24"/>
      <c r="AGT60" s="24"/>
      <c r="AGU60" s="24"/>
      <c r="AGV60" s="24"/>
      <c r="AGW60" s="24"/>
      <c r="AGX60" s="24"/>
      <c r="AGY60" s="24"/>
      <c r="AGZ60" s="24"/>
      <c r="AHA60" s="24"/>
      <c r="AHB60" s="24"/>
      <c r="AHC60" s="24"/>
      <c r="AHD60" s="24"/>
      <c r="AHE60" s="24"/>
      <c r="AHF60" s="24"/>
      <c r="AHG60" s="24"/>
      <c r="AHH60" s="24"/>
      <c r="AHI60" s="24"/>
      <c r="AHJ60" s="24"/>
      <c r="AHK60" s="24"/>
      <c r="AHL60" s="24"/>
      <c r="AHM60" s="24"/>
      <c r="AHN60" s="24"/>
      <c r="AHO60" s="24"/>
      <c r="AHP60" s="24"/>
      <c r="AHQ60" s="24"/>
      <c r="AHR60" s="24"/>
      <c r="AHS60" s="24"/>
      <c r="AHT60" s="24"/>
      <c r="AHU60" s="24"/>
      <c r="AHV60" s="24"/>
      <c r="AHW60" s="24"/>
      <c r="AHX60" s="24"/>
      <c r="AHY60" s="24"/>
      <c r="AHZ60" s="24"/>
      <c r="AIA60" s="24"/>
      <c r="AIB60" s="24"/>
      <c r="AIC60" s="24"/>
      <c r="AID60" s="24"/>
      <c r="AIE60" s="24"/>
      <c r="AIF60" s="24"/>
      <c r="AIG60" s="24"/>
      <c r="AIH60" s="24"/>
      <c r="AII60" s="24"/>
      <c r="AIJ60" s="24"/>
      <c r="AIK60" s="24"/>
      <c r="AIL60" s="24"/>
      <c r="AIM60" s="24"/>
      <c r="AIN60" s="24"/>
      <c r="AIO60" s="24"/>
      <c r="AIP60" s="24"/>
      <c r="AIQ60" s="24"/>
      <c r="AIR60" s="24"/>
      <c r="AIS60" s="24"/>
      <c r="AIT60" s="24"/>
      <c r="AIU60" s="24"/>
      <c r="AIV60" s="24"/>
      <c r="AIW60" s="24"/>
      <c r="AIX60" s="24"/>
      <c r="AIY60" s="24"/>
      <c r="AIZ60" s="24"/>
      <c r="AJA60" s="24"/>
      <c r="AJB60" s="24"/>
      <c r="AJC60" s="24"/>
      <c r="AJD60" s="24"/>
      <c r="AJE60" s="24"/>
      <c r="AJF60" s="24"/>
      <c r="AJG60" s="24"/>
      <c r="AJH60" s="24"/>
      <c r="AJI60" s="24"/>
      <c r="AJJ60" s="24"/>
      <c r="AJK60" s="24"/>
      <c r="AJL60" s="24"/>
      <c r="AJM60" s="24"/>
      <c r="AJN60" s="24"/>
      <c r="AJO60" s="24"/>
      <c r="AJP60" s="24"/>
      <c r="AJQ60" s="24"/>
      <c r="AJR60" s="24"/>
      <c r="AJS60" s="24"/>
      <c r="AJT60" s="24"/>
      <c r="AJU60" s="24"/>
      <c r="AJV60" s="24"/>
      <c r="AJW60" s="24"/>
      <c r="AJX60" s="24"/>
      <c r="AJY60" s="24"/>
      <c r="AJZ60" s="24"/>
      <c r="AKA60" s="24"/>
      <c r="AKB60" s="24"/>
      <c r="AKC60" s="24"/>
      <c r="AKD60" s="24"/>
      <c r="AKE60" s="24"/>
      <c r="AKF60" s="24"/>
      <c r="AKG60" s="24"/>
      <c r="AKH60" s="24"/>
      <c r="AKI60" s="24"/>
      <c r="AKJ60" s="24"/>
      <c r="AKK60" s="24"/>
      <c r="AKL60" s="24"/>
      <c r="AKM60" s="24"/>
      <c r="AKN60" s="24"/>
      <c r="AKO60" s="24"/>
      <c r="AKP60" s="24"/>
      <c r="AKQ60" s="24"/>
      <c r="AKR60" s="24"/>
      <c r="AKS60" s="24"/>
      <c r="AKT60" s="24"/>
      <c r="AKU60" s="24"/>
      <c r="AKV60" s="24"/>
      <c r="AKW60" s="24"/>
      <c r="AKX60" s="24"/>
      <c r="AKY60" s="24"/>
      <c r="AKZ60" s="24"/>
      <c r="ALA60" s="24"/>
      <c r="ALB60" s="24"/>
      <c r="ALC60" s="24"/>
      <c r="ALD60" s="24"/>
      <c r="ALE60" s="24"/>
      <c r="ALF60" s="24"/>
      <c r="ALG60" s="24"/>
      <c r="ALH60" s="24"/>
      <c r="ALI60" s="24"/>
      <c r="ALJ60" s="24"/>
      <c r="ALK60" s="24"/>
      <c r="ALL60" s="24"/>
      <c r="ALM60" s="24"/>
      <c r="ALN60" s="24"/>
      <c r="ALO60" s="24"/>
      <c r="ALP60" s="24"/>
      <c r="ALQ60" s="24"/>
      <c r="ALR60" s="24"/>
      <c r="ALS60" s="24"/>
      <c r="ALT60" s="24"/>
      <c r="ALU60" s="24"/>
      <c r="ALV60" s="24"/>
      <c r="ALW60" s="24"/>
      <c r="ALX60" s="24"/>
      <c r="ALY60" s="24"/>
      <c r="ALZ60" s="24"/>
      <c r="AMA60" s="24"/>
      <c r="AMB60" s="24"/>
      <c r="AMC60" s="24"/>
      <c r="AMD60" s="24"/>
      <c r="AME60" s="24"/>
      <c r="AMF60" s="24"/>
      <c r="AMG60" s="24"/>
      <c r="AMH60" s="24"/>
      <c r="AMI60" s="24"/>
      <c r="AMJ60" s="24"/>
      <c r="AMK60" s="24"/>
    </row>
    <row r="61" spans="1:1025" s="23" customFormat="1">
      <c r="A61" s="485" t="s">
        <v>78</v>
      </c>
      <c r="B61" s="366"/>
      <c r="C61" s="366"/>
      <c r="D61" s="367"/>
      <c r="E61" s="483">
        <f>SUM(E53:F60)</f>
        <v>0.36800000000000005</v>
      </c>
      <c r="F61" s="484"/>
      <c r="G61" s="86">
        <f>SUM(G53:G60)</f>
        <v>1391.31</v>
      </c>
      <c r="I61" s="84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</row>
    <row r="62" spans="1:1025" s="23" customFormat="1" ht="12.75" customHeight="1">
      <c r="A62" s="203" t="s">
        <v>72</v>
      </c>
      <c r="B62" s="495" t="s">
        <v>183</v>
      </c>
      <c r="C62" s="496"/>
      <c r="D62" s="496"/>
      <c r="E62" s="496"/>
      <c r="F62" s="496"/>
      <c r="G62" s="497"/>
      <c r="I62" s="84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  <c r="LT62" s="20"/>
      <c r="LU62" s="20"/>
      <c r="LV62" s="20"/>
      <c r="LW62" s="20"/>
      <c r="LX62" s="20"/>
      <c r="LY62" s="20"/>
      <c r="LZ62" s="20"/>
      <c r="MA62" s="20"/>
      <c r="MB62" s="20"/>
      <c r="MC62" s="20"/>
      <c r="MD62" s="20"/>
      <c r="ME62" s="20"/>
      <c r="MF62" s="20"/>
      <c r="MG62" s="20"/>
      <c r="MH62" s="20"/>
      <c r="MI62" s="20"/>
      <c r="MJ62" s="20"/>
      <c r="MK62" s="20"/>
      <c r="ML62" s="20"/>
      <c r="MM62" s="20"/>
      <c r="MN62" s="20"/>
      <c r="MO62" s="20"/>
      <c r="MP62" s="20"/>
      <c r="MQ62" s="20"/>
      <c r="MR62" s="20"/>
      <c r="MS62" s="20"/>
      <c r="MT62" s="20"/>
      <c r="MU62" s="20"/>
      <c r="MV62" s="20"/>
      <c r="MW62" s="20"/>
      <c r="MX62" s="20"/>
      <c r="MY62" s="20"/>
      <c r="MZ62" s="20"/>
      <c r="NA62" s="20"/>
      <c r="NB62" s="20"/>
      <c r="NC62" s="20"/>
      <c r="ND62" s="20"/>
      <c r="NE62" s="20"/>
      <c r="NF62" s="20"/>
      <c r="NG62" s="20"/>
      <c r="NH62" s="20"/>
      <c r="NI62" s="20"/>
      <c r="NJ62" s="20"/>
      <c r="NK62" s="20"/>
      <c r="NL62" s="20"/>
      <c r="NM62" s="20"/>
      <c r="NN62" s="20"/>
      <c r="NO62" s="20"/>
      <c r="NP62" s="20"/>
      <c r="NQ62" s="20"/>
      <c r="NR62" s="20"/>
      <c r="NS62" s="20"/>
      <c r="NT62" s="20"/>
      <c r="NU62" s="20"/>
      <c r="NV62" s="20"/>
      <c r="NW62" s="20"/>
      <c r="NX62" s="20"/>
      <c r="NY62" s="20"/>
      <c r="NZ62" s="20"/>
      <c r="OA62" s="20"/>
      <c r="OB62" s="20"/>
      <c r="OC62" s="20"/>
      <c r="OD62" s="20"/>
      <c r="OE62" s="20"/>
      <c r="OF62" s="20"/>
      <c r="OG62" s="20"/>
      <c r="OH62" s="20"/>
      <c r="OI62" s="20"/>
      <c r="OJ62" s="20"/>
      <c r="OK62" s="20"/>
      <c r="OL62" s="20"/>
      <c r="OM62" s="20"/>
      <c r="ON62" s="20"/>
      <c r="OO62" s="20"/>
      <c r="OP62" s="20"/>
      <c r="OQ62" s="20"/>
      <c r="OR62" s="20"/>
      <c r="OS62" s="20"/>
      <c r="OT62" s="20"/>
      <c r="OU62" s="20"/>
      <c r="OV62" s="20"/>
      <c r="OW62" s="20"/>
      <c r="OX62" s="20"/>
      <c r="OY62" s="20"/>
      <c r="OZ62" s="20"/>
      <c r="PA62" s="20"/>
      <c r="PB62" s="20"/>
      <c r="PC62" s="20"/>
      <c r="PD62" s="20"/>
      <c r="PE62" s="20"/>
      <c r="PF62" s="20"/>
      <c r="PG62" s="20"/>
      <c r="PH62" s="20"/>
      <c r="PI62" s="20"/>
      <c r="PJ62" s="20"/>
      <c r="PK62" s="20"/>
      <c r="PL62" s="20"/>
      <c r="PM62" s="20"/>
      <c r="PN62" s="20"/>
      <c r="PO62" s="20"/>
      <c r="PP62" s="20"/>
      <c r="PQ62" s="20"/>
      <c r="PR62" s="20"/>
      <c r="PS62" s="20"/>
      <c r="PT62" s="20"/>
      <c r="PU62" s="20"/>
      <c r="PV62" s="20"/>
      <c r="PW62" s="20"/>
      <c r="PX62" s="20"/>
      <c r="PY62" s="20"/>
      <c r="PZ62" s="20"/>
      <c r="QA62" s="20"/>
      <c r="QB62" s="20"/>
      <c r="QC62" s="20"/>
      <c r="QD62" s="20"/>
      <c r="QE62" s="20"/>
      <c r="QF62" s="20"/>
      <c r="QG62" s="20"/>
      <c r="QH62" s="20"/>
      <c r="QI62" s="20"/>
      <c r="QJ62" s="20"/>
      <c r="QK62" s="20"/>
      <c r="QL62" s="20"/>
      <c r="QM62" s="20"/>
      <c r="QN62" s="20"/>
      <c r="QO62" s="20"/>
      <c r="QP62" s="20"/>
      <c r="QQ62" s="20"/>
      <c r="QR62" s="20"/>
      <c r="QS62" s="20"/>
      <c r="QT62" s="20"/>
      <c r="QU62" s="20"/>
      <c r="QV62" s="20"/>
      <c r="QW62" s="20"/>
      <c r="QX62" s="20"/>
      <c r="QY62" s="20"/>
      <c r="QZ62" s="20"/>
      <c r="RA62" s="20"/>
      <c r="RB62" s="20"/>
      <c r="RC62" s="20"/>
      <c r="RD62" s="20"/>
      <c r="RE62" s="20"/>
      <c r="RF62" s="20"/>
      <c r="RG62" s="20"/>
      <c r="RH62" s="20"/>
      <c r="RI62" s="20"/>
      <c r="RJ62" s="20"/>
      <c r="RK62" s="20"/>
      <c r="RL62" s="20"/>
      <c r="RM62" s="20"/>
      <c r="RN62" s="20"/>
      <c r="RO62" s="20"/>
      <c r="RP62" s="20"/>
      <c r="RQ62" s="20"/>
      <c r="RR62" s="20"/>
      <c r="RS62" s="20"/>
      <c r="RT62" s="20"/>
      <c r="RU62" s="20"/>
      <c r="RV62" s="20"/>
      <c r="RW62" s="20"/>
      <c r="RX62" s="20"/>
      <c r="RY62" s="20"/>
      <c r="RZ62" s="20"/>
      <c r="SA62" s="20"/>
      <c r="SB62" s="20"/>
      <c r="SC62" s="20"/>
      <c r="SD62" s="20"/>
      <c r="SE62" s="20"/>
      <c r="SF62" s="20"/>
      <c r="SG62" s="20"/>
      <c r="SH62" s="20"/>
      <c r="SI62" s="20"/>
      <c r="SJ62" s="20"/>
      <c r="SK62" s="20"/>
      <c r="SL62" s="20"/>
      <c r="SM62" s="20"/>
      <c r="SN62" s="20"/>
      <c r="SO62" s="20"/>
      <c r="SP62" s="20"/>
      <c r="SQ62" s="20"/>
      <c r="SR62" s="20"/>
      <c r="SS62" s="20"/>
      <c r="ST62" s="20"/>
      <c r="SU62" s="20"/>
      <c r="SV62" s="20"/>
      <c r="SW62" s="20"/>
      <c r="SX62" s="20"/>
      <c r="SY62" s="20"/>
      <c r="SZ62" s="20"/>
      <c r="TA62" s="20"/>
      <c r="TB62" s="20"/>
      <c r="TC62" s="20"/>
      <c r="TD62" s="20"/>
      <c r="TE62" s="20"/>
      <c r="TF62" s="20"/>
      <c r="TG62" s="20"/>
      <c r="TH62" s="20"/>
      <c r="TI62" s="20"/>
      <c r="TJ62" s="20"/>
      <c r="TK62" s="20"/>
      <c r="TL62" s="20"/>
      <c r="TM62" s="20"/>
      <c r="TN62" s="20"/>
      <c r="TO62" s="20"/>
      <c r="TP62" s="20"/>
      <c r="TQ62" s="20"/>
      <c r="TR62" s="20"/>
      <c r="TS62" s="20"/>
      <c r="TT62" s="20"/>
      <c r="TU62" s="20"/>
      <c r="TV62" s="20"/>
      <c r="TW62" s="20"/>
      <c r="TX62" s="20"/>
      <c r="TY62" s="20"/>
      <c r="TZ62" s="20"/>
      <c r="UA62" s="20"/>
      <c r="UB62" s="20"/>
      <c r="UC62" s="20"/>
      <c r="UD62" s="20"/>
      <c r="UE62" s="20"/>
      <c r="UF62" s="20"/>
      <c r="UG62" s="20"/>
      <c r="UH62" s="20"/>
      <c r="UI62" s="20"/>
      <c r="UJ62" s="20"/>
      <c r="UK62" s="20"/>
      <c r="UL62" s="20"/>
      <c r="UM62" s="20"/>
      <c r="UN62" s="20"/>
      <c r="UO62" s="20"/>
      <c r="UP62" s="20"/>
      <c r="UQ62" s="20"/>
      <c r="UR62" s="20"/>
      <c r="US62" s="20"/>
      <c r="UT62" s="20"/>
      <c r="UU62" s="20"/>
      <c r="UV62" s="20"/>
      <c r="UW62" s="20"/>
      <c r="UX62" s="20"/>
      <c r="UY62" s="20"/>
      <c r="UZ62" s="20"/>
      <c r="VA62" s="20"/>
      <c r="VB62" s="20"/>
      <c r="VC62" s="20"/>
      <c r="VD62" s="20"/>
      <c r="VE62" s="20"/>
      <c r="VF62" s="20"/>
      <c r="VG62" s="20"/>
      <c r="VH62" s="20"/>
      <c r="VI62" s="20"/>
      <c r="VJ62" s="20"/>
      <c r="VK62" s="20"/>
      <c r="VL62" s="20"/>
      <c r="VM62" s="20"/>
      <c r="VN62" s="20"/>
      <c r="VO62" s="20"/>
      <c r="VP62" s="20"/>
      <c r="VQ62" s="20"/>
      <c r="VR62" s="20"/>
      <c r="VS62" s="20"/>
      <c r="VT62" s="20"/>
      <c r="VU62" s="20"/>
      <c r="VV62" s="20"/>
      <c r="VW62" s="20"/>
      <c r="VX62" s="20"/>
      <c r="VY62" s="20"/>
      <c r="VZ62" s="20"/>
      <c r="WA62" s="20"/>
      <c r="WB62" s="20"/>
      <c r="WC62" s="20"/>
      <c r="WD62" s="20"/>
      <c r="WE62" s="20"/>
      <c r="WF62" s="20"/>
      <c r="WG62" s="20"/>
      <c r="WH62" s="20"/>
      <c r="WI62" s="20"/>
      <c r="WJ62" s="20"/>
      <c r="WK62" s="20"/>
      <c r="WL62" s="20"/>
      <c r="WM62" s="20"/>
      <c r="WN62" s="20"/>
      <c r="WO62" s="20"/>
      <c r="WP62" s="20"/>
      <c r="WQ62" s="20"/>
      <c r="WR62" s="20"/>
      <c r="WS62" s="20"/>
      <c r="WT62" s="20"/>
      <c r="WU62" s="20"/>
      <c r="WV62" s="20"/>
      <c r="WW62" s="20"/>
      <c r="WX62" s="20"/>
      <c r="WY62" s="20"/>
      <c r="WZ62" s="20"/>
      <c r="XA62" s="20"/>
      <c r="XB62" s="20"/>
      <c r="XC62" s="20"/>
      <c r="XD62" s="20"/>
      <c r="XE62" s="20"/>
      <c r="XF62" s="20"/>
      <c r="XG62" s="20"/>
      <c r="XH62" s="20"/>
      <c r="XI62" s="20"/>
      <c r="XJ62" s="20"/>
      <c r="XK62" s="20"/>
      <c r="XL62" s="20"/>
      <c r="XM62" s="20"/>
      <c r="XN62" s="20"/>
      <c r="XO62" s="20"/>
      <c r="XP62" s="20"/>
      <c r="XQ62" s="20"/>
      <c r="XR62" s="20"/>
      <c r="XS62" s="20"/>
      <c r="XT62" s="20"/>
      <c r="XU62" s="20"/>
      <c r="XV62" s="20"/>
      <c r="XW62" s="20"/>
      <c r="XX62" s="20"/>
      <c r="XY62" s="20"/>
      <c r="XZ62" s="20"/>
      <c r="YA62" s="20"/>
      <c r="YB62" s="20"/>
      <c r="YC62" s="20"/>
      <c r="YD62" s="20"/>
      <c r="YE62" s="20"/>
      <c r="YF62" s="20"/>
      <c r="YG62" s="20"/>
      <c r="YH62" s="20"/>
      <c r="YI62" s="20"/>
      <c r="YJ62" s="20"/>
      <c r="YK62" s="20"/>
      <c r="YL62" s="20"/>
      <c r="YM62" s="20"/>
      <c r="YN62" s="20"/>
      <c r="YO62" s="20"/>
      <c r="YP62" s="20"/>
      <c r="YQ62" s="20"/>
      <c r="YR62" s="20"/>
      <c r="YS62" s="20"/>
      <c r="YT62" s="20"/>
      <c r="YU62" s="20"/>
      <c r="YV62" s="20"/>
      <c r="YW62" s="20"/>
      <c r="YX62" s="20"/>
      <c r="YY62" s="20"/>
      <c r="YZ62" s="20"/>
      <c r="ZA62" s="20"/>
      <c r="ZB62" s="20"/>
      <c r="ZC62" s="20"/>
      <c r="ZD62" s="20"/>
      <c r="ZE62" s="20"/>
      <c r="ZF62" s="20"/>
      <c r="ZG62" s="20"/>
      <c r="ZH62" s="20"/>
      <c r="ZI62" s="20"/>
      <c r="ZJ62" s="20"/>
      <c r="ZK62" s="20"/>
      <c r="ZL62" s="20"/>
      <c r="ZM62" s="20"/>
      <c r="ZN62" s="20"/>
      <c r="ZO62" s="20"/>
      <c r="ZP62" s="20"/>
      <c r="ZQ62" s="20"/>
      <c r="ZR62" s="20"/>
      <c r="ZS62" s="20"/>
      <c r="ZT62" s="20"/>
      <c r="ZU62" s="20"/>
      <c r="ZV62" s="20"/>
      <c r="ZW62" s="20"/>
      <c r="ZX62" s="20"/>
      <c r="ZY62" s="20"/>
      <c r="ZZ62" s="20"/>
      <c r="AAA62" s="20"/>
      <c r="AAB62" s="20"/>
      <c r="AAC62" s="20"/>
      <c r="AAD62" s="20"/>
      <c r="AAE62" s="20"/>
      <c r="AAF62" s="20"/>
      <c r="AAG62" s="20"/>
      <c r="AAH62" s="20"/>
      <c r="AAI62" s="20"/>
      <c r="AAJ62" s="20"/>
      <c r="AAK62" s="20"/>
      <c r="AAL62" s="20"/>
      <c r="AAM62" s="20"/>
      <c r="AAN62" s="20"/>
      <c r="AAO62" s="20"/>
      <c r="AAP62" s="20"/>
      <c r="AAQ62" s="20"/>
      <c r="AAR62" s="20"/>
      <c r="AAS62" s="20"/>
      <c r="AAT62" s="20"/>
      <c r="AAU62" s="20"/>
      <c r="AAV62" s="20"/>
      <c r="AAW62" s="20"/>
      <c r="AAX62" s="20"/>
      <c r="AAY62" s="20"/>
      <c r="AAZ62" s="20"/>
      <c r="ABA62" s="20"/>
      <c r="ABB62" s="20"/>
      <c r="ABC62" s="20"/>
      <c r="ABD62" s="20"/>
      <c r="ABE62" s="20"/>
      <c r="ABF62" s="20"/>
      <c r="ABG62" s="20"/>
      <c r="ABH62" s="20"/>
      <c r="ABI62" s="20"/>
      <c r="ABJ62" s="20"/>
      <c r="ABK62" s="20"/>
      <c r="ABL62" s="20"/>
      <c r="ABM62" s="20"/>
      <c r="ABN62" s="20"/>
      <c r="ABO62" s="20"/>
      <c r="ABP62" s="20"/>
      <c r="ABQ62" s="20"/>
      <c r="ABR62" s="20"/>
      <c r="ABS62" s="20"/>
      <c r="ABT62" s="20"/>
      <c r="ABU62" s="20"/>
      <c r="ABV62" s="20"/>
      <c r="ABW62" s="20"/>
      <c r="ABX62" s="20"/>
      <c r="ABY62" s="20"/>
      <c r="ABZ62" s="20"/>
      <c r="ACA62" s="20"/>
      <c r="ACB62" s="20"/>
      <c r="ACC62" s="20"/>
      <c r="ACD62" s="20"/>
      <c r="ACE62" s="20"/>
      <c r="ACF62" s="20"/>
      <c r="ACG62" s="20"/>
      <c r="ACH62" s="20"/>
      <c r="ACI62" s="20"/>
      <c r="ACJ62" s="20"/>
      <c r="ACK62" s="20"/>
      <c r="ACL62" s="20"/>
      <c r="ACM62" s="20"/>
      <c r="ACN62" s="20"/>
      <c r="ACO62" s="20"/>
      <c r="ACP62" s="20"/>
      <c r="ACQ62" s="20"/>
      <c r="ACR62" s="20"/>
      <c r="ACS62" s="20"/>
      <c r="ACT62" s="20"/>
      <c r="ACU62" s="20"/>
      <c r="ACV62" s="20"/>
      <c r="ACW62" s="20"/>
      <c r="ACX62" s="20"/>
      <c r="ACY62" s="20"/>
      <c r="ACZ62" s="20"/>
      <c r="ADA62" s="20"/>
      <c r="ADB62" s="20"/>
      <c r="ADC62" s="20"/>
      <c r="ADD62" s="20"/>
      <c r="ADE62" s="20"/>
      <c r="ADF62" s="20"/>
      <c r="ADG62" s="20"/>
      <c r="ADH62" s="20"/>
      <c r="ADI62" s="20"/>
      <c r="ADJ62" s="20"/>
      <c r="ADK62" s="20"/>
      <c r="ADL62" s="20"/>
      <c r="ADM62" s="20"/>
      <c r="ADN62" s="20"/>
      <c r="ADO62" s="20"/>
      <c r="ADP62" s="20"/>
      <c r="ADQ62" s="20"/>
      <c r="ADR62" s="20"/>
      <c r="ADS62" s="20"/>
      <c r="ADT62" s="20"/>
      <c r="ADU62" s="20"/>
      <c r="ADV62" s="20"/>
      <c r="ADW62" s="20"/>
      <c r="ADX62" s="20"/>
      <c r="ADY62" s="20"/>
      <c r="ADZ62" s="20"/>
      <c r="AEA62" s="20"/>
      <c r="AEB62" s="20"/>
      <c r="AEC62" s="20"/>
      <c r="AED62" s="20"/>
      <c r="AEE62" s="20"/>
      <c r="AEF62" s="20"/>
      <c r="AEG62" s="20"/>
      <c r="AEH62" s="20"/>
      <c r="AEI62" s="20"/>
      <c r="AEJ62" s="20"/>
      <c r="AEK62" s="20"/>
      <c r="AEL62" s="20"/>
      <c r="AEM62" s="20"/>
      <c r="AEN62" s="20"/>
      <c r="AEO62" s="20"/>
      <c r="AEP62" s="20"/>
      <c r="AEQ62" s="20"/>
      <c r="AER62" s="20"/>
      <c r="AES62" s="20"/>
      <c r="AET62" s="20"/>
      <c r="AEU62" s="20"/>
      <c r="AEV62" s="20"/>
      <c r="AEW62" s="20"/>
      <c r="AEX62" s="20"/>
      <c r="AEY62" s="20"/>
      <c r="AEZ62" s="20"/>
      <c r="AFA62" s="20"/>
      <c r="AFB62" s="20"/>
      <c r="AFC62" s="20"/>
      <c r="AFD62" s="20"/>
      <c r="AFE62" s="20"/>
      <c r="AFF62" s="20"/>
      <c r="AFG62" s="20"/>
      <c r="AFH62" s="20"/>
      <c r="AFI62" s="20"/>
      <c r="AFJ62" s="20"/>
      <c r="AFK62" s="20"/>
      <c r="AFL62" s="20"/>
      <c r="AFM62" s="20"/>
      <c r="AFN62" s="20"/>
      <c r="AFO62" s="20"/>
      <c r="AFP62" s="20"/>
      <c r="AFQ62" s="20"/>
      <c r="AFR62" s="20"/>
      <c r="AFS62" s="20"/>
      <c r="AFT62" s="20"/>
      <c r="AFU62" s="20"/>
      <c r="AFV62" s="20"/>
      <c r="AFW62" s="20"/>
      <c r="AFX62" s="20"/>
      <c r="AFY62" s="20"/>
      <c r="AFZ62" s="20"/>
      <c r="AGA62" s="20"/>
      <c r="AGB62" s="20"/>
      <c r="AGC62" s="20"/>
      <c r="AGD62" s="20"/>
      <c r="AGE62" s="20"/>
      <c r="AGF62" s="20"/>
      <c r="AGG62" s="20"/>
      <c r="AGH62" s="20"/>
      <c r="AGI62" s="20"/>
      <c r="AGJ62" s="20"/>
      <c r="AGK62" s="20"/>
      <c r="AGL62" s="20"/>
      <c r="AGM62" s="20"/>
      <c r="AGN62" s="20"/>
      <c r="AGO62" s="20"/>
      <c r="AGP62" s="20"/>
      <c r="AGQ62" s="20"/>
      <c r="AGR62" s="20"/>
      <c r="AGS62" s="20"/>
      <c r="AGT62" s="20"/>
      <c r="AGU62" s="20"/>
      <c r="AGV62" s="20"/>
      <c r="AGW62" s="20"/>
      <c r="AGX62" s="20"/>
      <c r="AGY62" s="20"/>
      <c r="AGZ62" s="20"/>
      <c r="AHA62" s="20"/>
      <c r="AHB62" s="20"/>
      <c r="AHC62" s="20"/>
      <c r="AHD62" s="20"/>
      <c r="AHE62" s="20"/>
      <c r="AHF62" s="20"/>
      <c r="AHG62" s="20"/>
      <c r="AHH62" s="20"/>
      <c r="AHI62" s="20"/>
      <c r="AHJ62" s="20"/>
      <c r="AHK62" s="20"/>
      <c r="AHL62" s="20"/>
      <c r="AHM62" s="20"/>
      <c r="AHN62" s="20"/>
      <c r="AHO62" s="20"/>
      <c r="AHP62" s="20"/>
      <c r="AHQ62" s="20"/>
      <c r="AHR62" s="20"/>
      <c r="AHS62" s="20"/>
      <c r="AHT62" s="20"/>
      <c r="AHU62" s="20"/>
      <c r="AHV62" s="20"/>
      <c r="AHW62" s="20"/>
      <c r="AHX62" s="20"/>
      <c r="AHY62" s="20"/>
      <c r="AHZ62" s="20"/>
      <c r="AIA62" s="20"/>
      <c r="AIB62" s="20"/>
      <c r="AIC62" s="20"/>
      <c r="AID62" s="20"/>
      <c r="AIE62" s="20"/>
      <c r="AIF62" s="20"/>
      <c r="AIG62" s="20"/>
      <c r="AIH62" s="20"/>
      <c r="AII62" s="20"/>
      <c r="AIJ62" s="20"/>
      <c r="AIK62" s="20"/>
      <c r="AIL62" s="20"/>
      <c r="AIM62" s="20"/>
      <c r="AIN62" s="20"/>
      <c r="AIO62" s="20"/>
      <c r="AIP62" s="20"/>
      <c r="AIQ62" s="20"/>
      <c r="AIR62" s="20"/>
      <c r="AIS62" s="20"/>
      <c r="AIT62" s="20"/>
      <c r="AIU62" s="20"/>
      <c r="AIV62" s="20"/>
      <c r="AIW62" s="20"/>
      <c r="AIX62" s="20"/>
      <c r="AIY62" s="20"/>
      <c r="AIZ62" s="20"/>
      <c r="AJA62" s="20"/>
      <c r="AJB62" s="20"/>
      <c r="AJC62" s="20"/>
      <c r="AJD62" s="20"/>
      <c r="AJE62" s="20"/>
      <c r="AJF62" s="20"/>
      <c r="AJG62" s="20"/>
      <c r="AJH62" s="20"/>
      <c r="AJI62" s="20"/>
      <c r="AJJ62" s="20"/>
      <c r="AJK62" s="20"/>
      <c r="AJL62" s="20"/>
      <c r="AJM62" s="20"/>
      <c r="AJN62" s="20"/>
      <c r="AJO62" s="20"/>
      <c r="AJP62" s="20"/>
      <c r="AJQ62" s="20"/>
      <c r="AJR62" s="20"/>
      <c r="AJS62" s="20"/>
      <c r="AJT62" s="20"/>
      <c r="AJU62" s="20"/>
      <c r="AJV62" s="20"/>
      <c r="AJW62" s="20"/>
      <c r="AJX62" s="20"/>
      <c r="AJY62" s="20"/>
      <c r="AJZ62" s="20"/>
      <c r="AKA62" s="20"/>
      <c r="AKB62" s="20"/>
      <c r="AKC62" s="20"/>
      <c r="AKD62" s="20"/>
      <c r="AKE62" s="20"/>
      <c r="AKF62" s="20"/>
      <c r="AKG62" s="20"/>
      <c r="AKH62" s="20"/>
      <c r="AKI62" s="20"/>
      <c r="AKJ62" s="20"/>
      <c r="AKK62" s="20"/>
      <c r="AKL62" s="20"/>
      <c r="AKM62" s="20"/>
      <c r="AKN62" s="20"/>
      <c r="AKO62" s="20"/>
      <c r="AKP62" s="20"/>
      <c r="AKQ62" s="20"/>
      <c r="AKR62" s="20"/>
      <c r="AKS62" s="20"/>
      <c r="AKT62" s="20"/>
      <c r="AKU62" s="20"/>
      <c r="AKV62" s="20"/>
      <c r="AKW62" s="20"/>
      <c r="AKX62" s="20"/>
      <c r="AKY62" s="20"/>
      <c r="AKZ62" s="20"/>
      <c r="ALA62" s="20"/>
      <c r="ALB62" s="20"/>
      <c r="ALC62" s="20"/>
      <c r="ALD62" s="20"/>
      <c r="ALE62" s="20"/>
      <c r="ALF62" s="20"/>
      <c r="ALG62" s="20"/>
      <c r="ALH62" s="20"/>
      <c r="ALI62" s="20"/>
      <c r="ALJ62" s="20"/>
      <c r="ALK62" s="20"/>
      <c r="ALL62" s="20"/>
      <c r="ALM62" s="20"/>
      <c r="ALN62" s="20"/>
      <c r="ALO62" s="20"/>
      <c r="ALP62" s="20"/>
      <c r="ALQ62" s="20"/>
      <c r="ALR62" s="20"/>
      <c r="ALS62" s="20"/>
      <c r="ALT62" s="20"/>
      <c r="ALU62" s="20"/>
      <c r="ALV62" s="20"/>
      <c r="ALW62" s="20"/>
      <c r="ALX62" s="20"/>
      <c r="ALY62" s="20"/>
      <c r="ALZ62" s="20"/>
      <c r="AMA62" s="20"/>
      <c r="AMB62" s="20"/>
      <c r="AMC62" s="20"/>
      <c r="AMD62" s="20"/>
      <c r="AME62" s="20"/>
      <c r="AMF62" s="20"/>
      <c r="AMG62" s="20"/>
      <c r="AMH62" s="20"/>
      <c r="AMI62" s="20"/>
      <c r="AMJ62" s="20"/>
      <c r="AMK62" s="20"/>
    </row>
    <row r="63" spans="1:1025" s="23" customFormat="1">
      <c r="A63" s="203" t="s">
        <v>73</v>
      </c>
      <c r="B63" s="486" t="s">
        <v>184</v>
      </c>
      <c r="C63" s="487"/>
      <c r="D63" s="487"/>
      <c r="E63" s="487"/>
      <c r="F63" s="487"/>
      <c r="G63" s="488"/>
      <c r="I63" s="84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  <c r="LT63" s="20"/>
      <c r="LU63" s="20"/>
      <c r="LV63" s="20"/>
      <c r="LW63" s="20"/>
      <c r="LX63" s="20"/>
      <c r="LY63" s="20"/>
      <c r="LZ63" s="20"/>
      <c r="MA63" s="20"/>
      <c r="MB63" s="20"/>
      <c r="MC63" s="20"/>
      <c r="MD63" s="20"/>
      <c r="ME63" s="20"/>
      <c r="MF63" s="20"/>
      <c r="MG63" s="20"/>
      <c r="MH63" s="20"/>
      <c r="MI63" s="20"/>
      <c r="MJ63" s="20"/>
      <c r="MK63" s="20"/>
      <c r="ML63" s="20"/>
      <c r="MM63" s="20"/>
      <c r="MN63" s="20"/>
      <c r="MO63" s="20"/>
      <c r="MP63" s="20"/>
      <c r="MQ63" s="20"/>
      <c r="MR63" s="20"/>
      <c r="MS63" s="20"/>
      <c r="MT63" s="20"/>
      <c r="MU63" s="20"/>
      <c r="MV63" s="20"/>
      <c r="MW63" s="20"/>
      <c r="MX63" s="20"/>
      <c r="MY63" s="20"/>
      <c r="MZ63" s="20"/>
      <c r="NA63" s="20"/>
      <c r="NB63" s="20"/>
      <c r="NC63" s="20"/>
      <c r="ND63" s="20"/>
      <c r="NE63" s="20"/>
      <c r="NF63" s="20"/>
      <c r="NG63" s="20"/>
      <c r="NH63" s="20"/>
      <c r="NI63" s="20"/>
      <c r="NJ63" s="20"/>
      <c r="NK63" s="20"/>
      <c r="NL63" s="20"/>
      <c r="NM63" s="20"/>
      <c r="NN63" s="20"/>
      <c r="NO63" s="20"/>
      <c r="NP63" s="20"/>
      <c r="NQ63" s="20"/>
      <c r="NR63" s="20"/>
      <c r="NS63" s="20"/>
      <c r="NT63" s="20"/>
      <c r="NU63" s="20"/>
      <c r="NV63" s="20"/>
      <c r="NW63" s="20"/>
      <c r="NX63" s="20"/>
      <c r="NY63" s="20"/>
      <c r="NZ63" s="20"/>
      <c r="OA63" s="20"/>
      <c r="OB63" s="20"/>
      <c r="OC63" s="20"/>
      <c r="OD63" s="20"/>
      <c r="OE63" s="20"/>
      <c r="OF63" s="20"/>
      <c r="OG63" s="20"/>
      <c r="OH63" s="20"/>
      <c r="OI63" s="20"/>
      <c r="OJ63" s="20"/>
      <c r="OK63" s="20"/>
      <c r="OL63" s="20"/>
      <c r="OM63" s="20"/>
      <c r="ON63" s="20"/>
      <c r="OO63" s="20"/>
      <c r="OP63" s="20"/>
      <c r="OQ63" s="20"/>
      <c r="OR63" s="20"/>
      <c r="OS63" s="20"/>
      <c r="OT63" s="20"/>
      <c r="OU63" s="20"/>
      <c r="OV63" s="20"/>
      <c r="OW63" s="20"/>
      <c r="OX63" s="20"/>
      <c r="OY63" s="20"/>
      <c r="OZ63" s="20"/>
      <c r="PA63" s="20"/>
      <c r="PB63" s="20"/>
      <c r="PC63" s="20"/>
      <c r="PD63" s="20"/>
      <c r="PE63" s="20"/>
      <c r="PF63" s="20"/>
      <c r="PG63" s="20"/>
      <c r="PH63" s="20"/>
      <c r="PI63" s="20"/>
      <c r="PJ63" s="20"/>
      <c r="PK63" s="20"/>
      <c r="PL63" s="20"/>
      <c r="PM63" s="20"/>
      <c r="PN63" s="20"/>
      <c r="PO63" s="20"/>
      <c r="PP63" s="20"/>
      <c r="PQ63" s="20"/>
      <c r="PR63" s="20"/>
      <c r="PS63" s="20"/>
      <c r="PT63" s="20"/>
      <c r="PU63" s="20"/>
      <c r="PV63" s="20"/>
      <c r="PW63" s="20"/>
      <c r="PX63" s="20"/>
      <c r="PY63" s="20"/>
      <c r="PZ63" s="20"/>
      <c r="QA63" s="20"/>
      <c r="QB63" s="20"/>
      <c r="QC63" s="20"/>
      <c r="QD63" s="20"/>
      <c r="QE63" s="20"/>
      <c r="QF63" s="20"/>
      <c r="QG63" s="20"/>
      <c r="QH63" s="20"/>
      <c r="QI63" s="20"/>
      <c r="QJ63" s="20"/>
      <c r="QK63" s="20"/>
      <c r="QL63" s="20"/>
      <c r="QM63" s="20"/>
      <c r="QN63" s="20"/>
      <c r="QO63" s="20"/>
      <c r="QP63" s="20"/>
      <c r="QQ63" s="20"/>
      <c r="QR63" s="20"/>
      <c r="QS63" s="20"/>
      <c r="QT63" s="20"/>
      <c r="QU63" s="20"/>
      <c r="QV63" s="20"/>
      <c r="QW63" s="20"/>
      <c r="QX63" s="20"/>
      <c r="QY63" s="20"/>
      <c r="QZ63" s="20"/>
      <c r="RA63" s="20"/>
      <c r="RB63" s="20"/>
      <c r="RC63" s="20"/>
      <c r="RD63" s="20"/>
      <c r="RE63" s="20"/>
      <c r="RF63" s="20"/>
      <c r="RG63" s="20"/>
      <c r="RH63" s="20"/>
      <c r="RI63" s="20"/>
      <c r="RJ63" s="20"/>
      <c r="RK63" s="20"/>
      <c r="RL63" s="20"/>
      <c r="RM63" s="20"/>
      <c r="RN63" s="20"/>
      <c r="RO63" s="20"/>
      <c r="RP63" s="20"/>
      <c r="RQ63" s="20"/>
      <c r="RR63" s="20"/>
      <c r="RS63" s="20"/>
      <c r="RT63" s="20"/>
      <c r="RU63" s="20"/>
      <c r="RV63" s="20"/>
      <c r="RW63" s="20"/>
      <c r="RX63" s="20"/>
      <c r="RY63" s="20"/>
      <c r="RZ63" s="20"/>
      <c r="SA63" s="20"/>
      <c r="SB63" s="20"/>
      <c r="SC63" s="20"/>
      <c r="SD63" s="20"/>
      <c r="SE63" s="20"/>
      <c r="SF63" s="20"/>
      <c r="SG63" s="20"/>
      <c r="SH63" s="20"/>
      <c r="SI63" s="20"/>
      <c r="SJ63" s="20"/>
      <c r="SK63" s="20"/>
      <c r="SL63" s="20"/>
      <c r="SM63" s="20"/>
      <c r="SN63" s="20"/>
      <c r="SO63" s="20"/>
      <c r="SP63" s="20"/>
      <c r="SQ63" s="20"/>
      <c r="SR63" s="20"/>
      <c r="SS63" s="20"/>
      <c r="ST63" s="20"/>
      <c r="SU63" s="20"/>
      <c r="SV63" s="20"/>
      <c r="SW63" s="20"/>
      <c r="SX63" s="20"/>
      <c r="SY63" s="20"/>
      <c r="SZ63" s="20"/>
      <c r="TA63" s="20"/>
      <c r="TB63" s="20"/>
      <c r="TC63" s="20"/>
      <c r="TD63" s="20"/>
      <c r="TE63" s="20"/>
      <c r="TF63" s="20"/>
      <c r="TG63" s="20"/>
      <c r="TH63" s="20"/>
      <c r="TI63" s="20"/>
      <c r="TJ63" s="20"/>
      <c r="TK63" s="20"/>
      <c r="TL63" s="20"/>
      <c r="TM63" s="20"/>
      <c r="TN63" s="20"/>
      <c r="TO63" s="20"/>
      <c r="TP63" s="20"/>
      <c r="TQ63" s="20"/>
      <c r="TR63" s="20"/>
      <c r="TS63" s="20"/>
      <c r="TT63" s="20"/>
      <c r="TU63" s="20"/>
      <c r="TV63" s="20"/>
      <c r="TW63" s="20"/>
      <c r="TX63" s="20"/>
      <c r="TY63" s="20"/>
      <c r="TZ63" s="20"/>
      <c r="UA63" s="20"/>
      <c r="UB63" s="20"/>
      <c r="UC63" s="20"/>
      <c r="UD63" s="20"/>
      <c r="UE63" s="20"/>
      <c r="UF63" s="20"/>
      <c r="UG63" s="20"/>
      <c r="UH63" s="20"/>
      <c r="UI63" s="20"/>
      <c r="UJ63" s="20"/>
      <c r="UK63" s="20"/>
      <c r="UL63" s="20"/>
      <c r="UM63" s="20"/>
      <c r="UN63" s="20"/>
      <c r="UO63" s="20"/>
      <c r="UP63" s="20"/>
      <c r="UQ63" s="20"/>
      <c r="UR63" s="20"/>
      <c r="US63" s="20"/>
      <c r="UT63" s="20"/>
      <c r="UU63" s="20"/>
      <c r="UV63" s="20"/>
      <c r="UW63" s="20"/>
      <c r="UX63" s="20"/>
      <c r="UY63" s="20"/>
      <c r="UZ63" s="20"/>
      <c r="VA63" s="20"/>
      <c r="VB63" s="20"/>
      <c r="VC63" s="20"/>
      <c r="VD63" s="20"/>
      <c r="VE63" s="20"/>
      <c r="VF63" s="20"/>
      <c r="VG63" s="20"/>
      <c r="VH63" s="20"/>
      <c r="VI63" s="20"/>
      <c r="VJ63" s="20"/>
      <c r="VK63" s="20"/>
      <c r="VL63" s="20"/>
      <c r="VM63" s="20"/>
      <c r="VN63" s="20"/>
      <c r="VO63" s="20"/>
      <c r="VP63" s="20"/>
      <c r="VQ63" s="20"/>
      <c r="VR63" s="20"/>
      <c r="VS63" s="20"/>
      <c r="VT63" s="20"/>
      <c r="VU63" s="20"/>
      <c r="VV63" s="20"/>
      <c r="VW63" s="20"/>
      <c r="VX63" s="20"/>
      <c r="VY63" s="20"/>
      <c r="VZ63" s="20"/>
      <c r="WA63" s="20"/>
      <c r="WB63" s="20"/>
      <c r="WC63" s="20"/>
      <c r="WD63" s="20"/>
      <c r="WE63" s="20"/>
      <c r="WF63" s="20"/>
      <c r="WG63" s="20"/>
      <c r="WH63" s="20"/>
      <c r="WI63" s="20"/>
      <c r="WJ63" s="20"/>
      <c r="WK63" s="20"/>
      <c r="WL63" s="20"/>
      <c r="WM63" s="20"/>
      <c r="WN63" s="20"/>
      <c r="WO63" s="20"/>
      <c r="WP63" s="20"/>
      <c r="WQ63" s="20"/>
      <c r="WR63" s="20"/>
      <c r="WS63" s="20"/>
      <c r="WT63" s="20"/>
      <c r="WU63" s="20"/>
      <c r="WV63" s="20"/>
      <c r="WW63" s="20"/>
      <c r="WX63" s="20"/>
      <c r="WY63" s="20"/>
      <c r="WZ63" s="20"/>
      <c r="XA63" s="20"/>
      <c r="XB63" s="20"/>
      <c r="XC63" s="20"/>
      <c r="XD63" s="20"/>
      <c r="XE63" s="20"/>
      <c r="XF63" s="20"/>
      <c r="XG63" s="20"/>
      <c r="XH63" s="20"/>
      <c r="XI63" s="20"/>
      <c r="XJ63" s="20"/>
      <c r="XK63" s="20"/>
      <c r="XL63" s="20"/>
      <c r="XM63" s="20"/>
      <c r="XN63" s="20"/>
      <c r="XO63" s="20"/>
      <c r="XP63" s="20"/>
      <c r="XQ63" s="20"/>
      <c r="XR63" s="20"/>
      <c r="XS63" s="20"/>
      <c r="XT63" s="20"/>
      <c r="XU63" s="20"/>
      <c r="XV63" s="20"/>
      <c r="XW63" s="20"/>
      <c r="XX63" s="20"/>
      <c r="XY63" s="20"/>
      <c r="XZ63" s="20"/>
      <c r="YA63" s="20"/>
      <c r="YB63" s="20"/>
      <c r="YC63" s="20"/>
      <c r="YD63" s="20"/>
      <c r="YE63" s="20"/>
      <c r="YF63" s="20"/>
      <c r="YG63" s="20"/>
      <c r="YH63" s="20"/>
      <c r="YI63" s="20"/>
      <c r="YJ63" s="20"/>
      <c r="YK63" s="20"/>
      <c r="YL63" s="20"/>
      <c r="YM63" s="20"/>
      <c r="YN63" s="20"/>
      <c r="YO63" s="20"/>
      <c r="YP63" s="20"/>
      <c r="YQ63" s="20"/>
      <c r="YR63" s="20"/>
      <c r="YS63" s="20"/>
      <c r="YT63" s="20"/>
      <c r="YU63" s="20"/>
      <c r="YV63" s="20"/>
      <c r="YW63" s="20"/>
      <c r="YX63" s="20"/>
      <c r="YY63" s="20"/>
      <c r="YZ63" s="20"/>
      <c r="ZA63" s="20"/>
      <c r="ZB63" s="20"/>
      <c r="ZC63" s="20"/>
      <c r="ZD63" s="20"/>
      <c r="ZE63" s="20"/>
      <c r="ZF63" s="20"/>
      <c r="ZG63" s="20"/>
      <c r="ZH63" s="20"/>
      <c r="ZI63" s="20"/>
      <c r="ZJ63" s="20"/>
      <c r="ZK63" s="20"/>
      <c r="ZL63" s="20"/>
      <c r="ZM63" s="20"/>
      <c r="ZN63" s="20"/>
      <c r="ZO63" s="20"/>
      <c r="ZP63" s="20"/>
      <c r="ZQ63" s="20"/>
      <c r="ZR63" s="20"/>
      <c r="ZS63" s="20"/>
      <c r="ZT63" s="20"/>
      <c r="ZU63" s="20"/>
      <c r="ZV63" s="20"/>
      <c r="ZW63" s="20"/>
      <c r="ZX63" s="20"/>
      <c r="ZY63" s="20"/>
      <c r="ZZ63" s="20"/>
      <c r="AAA63" s="20"/>
      <c r="AAB63" s="20"/>
      <c r="AAC63" s="20"/>
      <c r="AAD63" s="20"/>
      <c r="AAE63" s="20"/>
      <c r="AAF63" s="20"/>
      <c r="AAG63" s="20"/>
      <c r="AAH63" s="20"/>
      <c r="AAI63" s="20"/>
      <c r="AAJ63" s="20"/>
      <c r="AAK63" s="20"/>
      <c r="AAL63" s="20"/>
      <c r="AAM63" s="20"/>
      <c r="AAN63" s="20"/>
      <c r="AAO63" s="20"/>
      <c r="AAP63" s="20"/>
      <c r="AAQ63" s="20"/>
      <c r="AAR63" s="20"/>
      <c r="AAS63" s="20"/>
      <c r="AAT63" s="20"/>
      <c r="AAU63" s="20"/>
      <c r="AAV63" s="20"/>
      <c r="AAW63" s="20"/>
      <c r="AAX63" s="20"/>
      <c r="AAY63" s="20"/>
      <c r="AAZ63" s="20"/>
      <c r="ABA63" s="20"/>
      <c r="ABB63" s="20"/>
      <c r="ABC63" s="20"/>
      <c r="ABD63" s="20"/>
      <c r="ABE63" s="20"/>
      <c r="ABF63" s="20"/>
      <c r="ABG63" s="20"/>
      <c r="ABH63" s="20"/>
      <c r="ABI63" s="20"/>
      <c r="ABJ63" s="20"/>
      <c r="ABK63" s="20"/>
      <c r="ABL63" s="20"/>
      <c r="ABM63" s="20"/>
      <c r="ABN63" s="20"/>
      <c r="ABO63" s="20"/>
      <c r="ABP63" s="20"/>
      <c r="ABQ63" s="20"/>
      <c r="ABR63" s="20"/>
      <c r="ABS63" s="20"/>
      <c r="ABT63" s="20"/>
      <c r="ABU63" s="20"/>
      <c r="ABV63" s="20"/>
      <c r="ABW63" s="20"/>
      <c r="ABX63" s="20"/>
      <c r="ABY63" s="20"/>
      <c r="ABZ63" s="20"/>
      <c r="ACA63" s="20"/>
      <c r="ACB63" s="20"/>
      <c r="ACC63" s="20"/>
      <c r="ACD63" s="20"/>
      <c r="ACE63" s="20"/>
      <c r="ACF63" s="20"/>
      <c r="ACG63" s="20"/>
      <c r="ACH63" s="20"/>
      <c r="ACI63" s="20"/>
      <c r="ACJ63" s="20"/>
      <c r="ACK63" s="20"/>
      <c r="ACL63" s="20"/>
      <c r="ACM63" s="20"/>
      <c r="ACN63" s="20"/>
      <c r="ACO63" s="20"/>
      <c r="ACP63" s="20"/>
      <c r="ACQ63" s="20"/>
      <c r="ACR63" s="20"/>
      <c r="ACS63" s="20"/>
      <c r="ACT63" s="20"/>
      <c r="ACU63" s="20"/>
      <c r="ACV63" s="20"/>
      <c r="ACW63" s="20"/>
      <c r="ACX63" s="20"/>
      <c r="ACY63" s="20"/>
      <c r="ACZ63" s="20"/>
      <c r="ADA63" s="20"/>
      <c r="ADB63" s="20"/>
      <c r="ADC63" s="20"/>
      <c r="ADD63" s="20"/>
      <c r="ADE63" s="20"/>
      <c r="ADF63" s="20"/>
      <c r="ADG63" s="20"/>
      <c r="ADH63" s="20"/>
      <c r="ADI63" s="20"/>
      <c r="ADJ63" s="20"/>
      <c r="ADK63" s="20"/>
      <c r="ADL63" s="20"/>
      <c r="ADM63" s="20"/>
      <c r="ADN63" s="20"/>
      <c r="ADO63" s="20"/>
      <c r="ADP63" s="20"/>
      <c r="ADQ63" s="20"/>
      <c r="ADR63" s="20"/>
      <c r="ADS63" s="20"/>
      <c r="ADT63" s="20"/>
      <c r="ADU63" s="20"/>
      <c r="ADV63" s="20"/>
      <c r="ADW63" s="20"/>
      <c r="ADX63" s="20"/>
      <c r="ADY63" s="20"/>
      <c r="ADZ63" s="20"/>
      <c r="AEA63" s="20"/>
      <c r="AEB63" s="20"/>
      <c r="AEC63" s="20"/>
      <c r="AED63" s="20"/>
      <c r="AEE63" s="20"/>
      <c r="AEF63" s="20"/>
      <c r="AEG63" s="20"/>
      <c r="AEH63" s="20"/>
      <c r="AEI63" s="20"/>
      <c r="AEJ63" s="20"/>
      <c r="AEK63" s="20"/>
      <c r="AEL63" s="20"/>
      <c r="AEM63" s="20"/>
      <c r="AEN63" s="20"/>
      <c r="AEO63" s="20"/>
      <c r="AEP63" s="20"/>
      <c r="AEQ63" s="20"/>
      <c r="AER63" s="20"/>
      <c r="AES63" s="20"/>
      <c r="AET63" s="20"/>
      <c r="AEU63" s="20"/>
      <c r="AEV63" s="20"/>
      <c r="AEW63" s="20"/>
      <c r="AEX63" s="20"/>
      <c r="AEY63" s="20"/>
      <c r="AEZ63" s="20"/>
      <c r="AFA63" s="20"/>
      <c r="AFB63" s="20"/>
      <c r="AFC63" s="20"/>
      <c r="AFD63" s="20"/>
      <c r="AFE63" s="20"/>
      <c r="AFF63" s="20"/>
      <c r="AFG63" s="20"/>
      <c r="AFH63" s="20"/>
      <c r="AFI63" s="20"/>
      <c r="AFJ63" s="20"/>
      <c r="AFK63" s="20"/>
      <c r="AFL63" s="20"/>
      <c r="AFM63" s="20"/>
      <c r="AFN63" s="20"/>
      <c r="AFO63" s="20"/>
      <c r="AFP63" s="20"/>
      <c r="AFQ63" s="20"/>
      <c r="AFR63" s="20"/>
      <c r="AFS63" s="20"/>
      <c r="AFT63" s="20"/>
      <c r="AFU63" s="20"/>
      <c r="AFV63" s="20"/>
      <c r="AFW63" s="20"/>
      <c r="AFX63" s="20"/>
      <c r="AFY63" s="20"/>
      <c r="AFZ63" s="20"/>
      <c r="AGA63" s="20"/>
      <c r="AGB63" s="20"/>
      <c r="AGC63" s="20"/>
      <c r="AGD63" s="20"/>
      <c r="AGE63" s="20"/>
      <c r="AGF63" s="20"/>
      <c r="AGG63" s="20"/>
      <c r="AGH63" s="20"/>
      <c r="AGI63" s="20"/>
      <c r="AGJ63" s="20"/>
      <c r="AGK63" s="20"/>
      <c r="AGL63" s="20"/>
      <c r="AGM63" s="20"/>
      <c r="AGN63" s="20"/>
      <c r="AGO63" s="20"/>
      <c r="AGP63" s="20"/>
      <c r="AGQ63" s="20"/>
      <c r="AGR63" s="20"/>
      <c r="AGS63" s="20"/>
      <c r="AGT63" s="20"/>
      <c r="AGU63" s="20"/>
      <c r="AGV63" s="20"/>
      <c r="AGW63" s="20"/>
      <c r="AGX63" s="20"/>
      <c r="AGY63" s="20"/>
      <c r="AGZ63" s="20"/>
      <c r="AHA63" s="20"/>
      <c r="AHB63" s="20"/>
      <c r="AHC63" s="20"/>
      <c r="AHD63" s="20"/>
      <c r="AHE63" s="20"/>
      <c r="AHF63" s="20"/>
      <c r="AHG63" s="20"/>
      <c r="AHH63" s="20"/>
      <c r="AHI63" s="20"/>
      <c r="AHJ63" s="20"/>
      <c r="AHK63" s="20"/>
      <c r="AHL63" s="20"/>
      <c r="AHM63" s="20"/>
      <c r="AHN63" s="20"/>
      <c r="AHO63" s="20"/>
      <c r="AHP63" s="20"/>
      <c r="AHQ63" s="20"/>
      <c r="AHR63" s="20"/>
      <c r="AHS63" s="20"/>
      <c r="AHT63" s="20"/>
      <c r="AHU63" s="20"/>
      <c r="AHV63" s="20"/>
      <c r="AHW63" s="20"/>
      <c r="AHX63" s="20"/>
      <c r="AHY63" s="20"/>
      <c r="AHZ63" s="20"/>
      <c r="AIA63" s="20"/>
      <c r="AIB63" s="20"/>
      <c r="AIC63" s="20"/>
      <c r="AID63" s="20"/>
      <c r="AIE63" s="20"/>
      <c r="AIF63" s="20"/>
      <c r="AIG63" s="20"/>
      <c r="AIH63" s="20"/>
      <c r="AII63" s="20"/>
      <c r="AIJ63" s="20"/>
      <c r="AIK63" s="20"/>
      <c r="AIL63" s="20"/>
      <c r="AIM63" s="20"/>
      <c r="AIN63" s="20"/>
      <c r="AIO63" s="20"/>
      <c r="AIP63" s="20"/>
      <c r="AIQ63" s="20"/>
      <c r="AIR63" s="20"/>
      <c r="AIS63" s="20"/>
      <c r="AIT63" s="20"/>
      <c r="AIU63" s="20"/>
      <c r="AIV63" s="20"/>
      <c r="AIW63" s="20"/>
      <c r="AIX63" s="20"/>
      <c r="AIY63" s="20"/>
      <c r="AIZ63" s="20"/>
      <c r="AJA63" s="20"/>
      <c r="AJB63" s="20"/>
      <c r="AJC63" s="20"/>
      <c r="AJD63" s="20"/>
      <c r="AJE63" s="20"/>
      <c r="AJF63" s="20"/>
      <c r="AJG63" s="20"/>
      <c r="AJH63" s="20"/>
      <c r="AJI63" s="20"/>
      <c r="AJJ63" s="20"/>
      <c r="AJK63" s="20"/>
      <c r="AJL63" s="20"/>
      <c r="AJM63" s="20"/>
      <c r="AJN63" s="20"/>
      <c r="AJO63" s="20"/>
      <c r="AJP63" s="20"/>
      <c r="AJQ63" s="20"/>
      <c r="AJR63" s="20"/>
      <c r="AJS63" s="20"/>
      <c r="AJT63" s="20"/>
      <c r="AJU63" s="20"/>
      <c r="AJV63" s="20"/>
      <c r="AJW63" s="20"/>
      <c r="AJX63" s="20"/>
      <c r="AJY63" s="20"/>
      <c r="AJZ63" s="20"/>
      <c r="AKA63" s="20"/>
      <c r="AKB63" s="20"/>
      <c r="AKC63" s="20"/>
      <c r="AKD63" s="20"/>
      <c r="AKE63" s="20"/>
      <c r="AKF63" s="20"/>
      <c r="AKG63" s="20"/>
      <c r="AKH63" s="20"/>
      <c r="AKI63" s="20"/>
      <c r="AKJ63" s="20"/>
      <c r="AKK63" s="20"/>
      <c r="AKL63" s="20"/>
      <c r="AKM63" s="20"/>
      <c r="AKN63" s="20"/>
      <c r="AKO63" s="20"/>
      <c r="AKP63" s="20"/>
      <c r="AKQ63" s="20"/>
      <c r="AKR63" s="20"/>
      <c r="AKS63" s="20"/>
      <c r="AKT63" s="20"/>
      <c r="AKU63" s="20"/>
      <c r="AKV63" s="20"/>
      <c r="AKW63" s="20"/>
      <c r="AKX63" s="20"/>
      <c r="AKY63" s="20"/>
      <c r="AKZ63" s="20"/>
      <c r="ALA63" s="20"/>
      <c r="ALB63" s="20"/>
      <c r="ALC63" s="20"/>
      <c r="ALD63" s="20"/>
      <c r="ALE63" s="20"/>
      <c r="ALF63" s="20"/>
      <c r="ALG63" s="20"/>
      <c r="ALH63" s="20"/>
      <c r="ALI63" s="20"/>
      <c r="ALJ63" s="20"/>
      <c r="ALK63" s="20"/>
      <c r="ALL63" s="20"/>
      <c r="ALM63" s="20"/>
      <c r="ALN63" s="20"/>
      <c r="ALO63" s="20"/>
      <c r="ALP63" s="20"/>
      <c r="ALQ63" s="20"/>
      <c r="ALR63" s="20"/>
      <c r="ALS63" s="20"/>
      <c r="ALT63" s="20"/>
      <c r="ALU63" s="20"/>
      <c r="ALV63" s="20"/>
      <c r="ALW63" s="20"/>
      <c r="ALX63" s="20"/>
      <c r="ALY63" s="20"/>
      <c r="ALZ63" s="20"/>
      <c r="AMA63" s="20"/>
      <c r="AMB63" s="20"/>
      <c r="AMC63" s="20"/>
      <c r="AMD63" s="20"/>
      <c r="AME63" s="20"/>
      <c r="AMF63" s="20"/>
      <c r="AMG63" s="20"/>
      <c r="AMH63" s="20"/>
      <c r="AMI63" s="20"/>
      <c r="AMJ63" s="20"/>
      <c r="AMK63" s="20"/>
    </row>
    <row r="64" spans="1:1025" s="23" customFormat="1">
      <c r="A64" s="87"/>
      <c r="B64" s="73"/>
      <c r="C64" s="73"/>
      <c r="D64" s="73"/>
      <c r="E64" s="73"/>
      <c r="F64" s="73"/>
      <c r="G64" s="73"/>
      <c r="I64" s="84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/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  <c r="IX64" s="20"/>
      <c r="IY64" s="20"/>
      <c r="IZ64" s="20"/>
      <c r="JA64" s="20"/>
      <c r="JB64" s="20"/>
      <c r="JC64" s="20"/>
      <c r="JD64" s="20"/>
      <c r="JE64" s="20"/>
      <c r="JF64" s="20"/>
      <c r="JG64" s="20"/>
      <c r="JH64" s="20"/>
      <c r="JI64" s="20"/>
      <c r="JJ64" s="20"/>
      <c r="JK64" s="20"/>
      <c r="JL64" s="20"/>
      <c r="JM64" s="20"/>
      <c r="JN64" s="20"/>
      <c r="JO64" s="20"/>
      <c r="JP64" s="20"/>
      <c r="JQ64" s="20"/>
      <c r="JR64" s="20"/>
      <c r="JS64" s="20"/>
      <c r="JT64" s="20"/>
      <c r="JU64" s="20"/>
      <c r="JV64" s="20"/>
      <c r="JW64" s="20"/>
      <c r="JX64" s="20"/>
      <c r="JY64" s="20"/>
      <c r="JZ64" s="20"/>
      <c r="KA64" s="20"/>
      <c r="KB64" s="20"/>
      <c r="KC64" s="20"/>
      <c r="KD64" s="20"/>
      <c r="KE64" s="20"/>
      <c r="KF64" s="20"/>
      <c r="KG64" s="20"/>
      <c r="KH64" s="20"/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  <c r="LT64" s="20"/>
      <c r="LU64" s="20"/>
      <c r="LV64" s="20"/>
      <c r="LW64" s="20"/>
      <c r="LX64" s="20"/>
      <c r="LY64" s="20"/>
      <c r="LZ64" s="20"/>
      <c r="MA64" s="20"/>
      <c r="MB64" s="20"/>
      <c r="MC64" s="20"/>
      <c r="MD64" s="20"/>
      <c r="ME64" s="20"/>
      <c r="MF64" s="20"/>
      <c r="MG64" s="20"/>
      <c r="MH64" s="20"/>
      <c r="MI64" s="20"/>
      <c r="MJ64" s="20"/>
      <c r="MK64" s="20"/>
      <c r="ML64" s="20"/>
      <c r="MM64" s="20"/>
      <c r="MN64" s="20"/>
      <c r="MO64" s="20"/>
      <c r="MP64" s="20"/>
      <c r="MQ64" s="20"/>
      <c r="MR64" s="20"/>
      <c r="MS64" s="20"/>
      <c r="MT64" s="20"/>
      <c r="MU64" s="20"/>
      <c r="MV64" s="20"/>
      <c r="MW64" s="20"/>
      <c r="MX64" s="20"/>
      <c r="MY64" s="20"/>
      <c r="MZ64" s="20"/>
      <c r="NA64" s="20"/>
      <c r="NB64" s="20"/>
      <c r="NC64" s="20"/>
      <c r="ND64" s="20"/>
      <c r="NE64" s="20"/>
      <c r="NF64" s="20"/>
      <c r="NG64" s="20"/>
      <c r="NH64" s="20"/>
      <c r="NI64" s="20"/>
      <c r="NJ64" s="20"/>
      <c r="NK64" s="20"/>
      <c r="NL64" s="20"/>
      <c r="NM64" s="20"/>
      <c r="NN64" s="20"/>
      <c r="NO64" s="20"/>
      <c r="NP64" s="20"/>
      <c r="NQ64" s="20"/>
      <c r="NR64" s="20"/>
      <c r="NS64" s="20"/>
      <c r="NT64" s="20"/>
      <c r="NU64" s="20"/>
      <c r="NV64" s="20"/>
      <c r="NW64" s="20"/>
      <c r="NX64" s="20"/>
      <c r="NY64" s="20"/>
      <c r="NZ64" s="20"/>
      <c r="OA64" s="20"/>
      <c r="OB64" s="20"/>
      <c r="OC64" s="20"/>
      <c r="OD64" s="20"/>
      <c r="OE64" s="20"/>
      <c r="OF64" s="20"/>
      <c r="OG64" s="20"/>
      <c r="OH64" s="20"/>
      <c r="OI64" s="20"/>
      <c r="OJ64" s="20"/>
      <c r="OK64" s="20"/>
      <c r="OL64" s="20"/>
      <c r="OM64" s="20"/>
      <c r="ON64" s="20"/>
      <c r="OO64" s="20"/>
      <c r="OP64" s="20"/>
      <c r="OQ64" s="20"/>
      <c r="OR64" s="20"/>
      <c r="OS64" s="20"/>
      <c r="OT64" s="20"/>
      <c r="OU64" s="20"/>
      <c r="OV64" s="20"/>
      <c r="OW64" s="20"/>
      <c r="OX64" s="20"/>
      <c r="OY64" s="20"/>
      <c r="OZ64" s="20"/>
      <c r="PA64" s="20"/>
      <c r="PB64" s="20"/>
      <c r="PC64" s="20"/>
      <c r="PD64" s="20"/>
      <c r="PE64" s="20"/>
      <c r="PF64" s="20"/>
      <c r="PG64" s="20"/>
      <c r="PH64" s="20"/>
      <c r="PI64" s="20"/>
      <c r="PJ64" s="20"/>
      <c r="PK64" s="20"/>
      <c r="PL64" s="20"/>
      <c r="PM64" s="20"/>
      <c r="PN64" s="20"/>
      <c r="PO64" s="20"/>
      <c r="PP64" s="20"/>
      <c r="PQ64" s="20"/>
      <c r="PR64" s="20"/>
      <c r="PS64" s="20"/>
      <c r="PT64" s="20"/>
      <c r="PU64" s="20"/>
      <c r="PV64" s="20"/>
      <c r="PW64" s="20"/>
      <c r="PX64" s="20"/>
      <c r="PY64" s="20"/>
      <c r="PZ64" s="20"/>
      <c r="QA64" s="20"/>
      <c r="QB64" s="20"/>
      <c r="QC64" s="20"/>
      <c r="QD64" s="20"/>
      <c r="QE64" s="20"/>
      <c r="QF64" s="20"/>
      <c r="QG64" s="20"/>
      <c r="QH64" s="20"/>
      <c r="QI64" s="20"/>
      <c r="QJ64" s="20"/>
      <c r="QK64" s="20"/>
      <c r="QL64" s="20"/>
      <c r="QM64" s="20"/>
      <c r="QN64" s="20"/>
      <c r="QO64" s="20"/>
      <c r="QP64" s="20"/>
      <c r="QQ64" s="20"/>
      <c r="QR64" s="20"/>
      <c r="QS64" s="20"/>
      <c r="QT64" s="20"/>
      <c r="QU64" s="20"/>
      <c r="QV64" s="20"/>
      <c r="QW64" s="20"/>
      <c r="QX64" s="20"/>
      <c r="QY64" s="20"/>
      <c r="QZ64" s="20"/>
      <c r="RA64" s="20"/>
      <c r="RB64" s="20"/>
      <c r="RC64" s="20"/>
      <c r="RD64" s="20"/>
      <c r="RE64" s="20"/>
      <c r="RF64" s="20"/>
      <c r="RG64" s="20"/>
      <c r="RH64" s="20"/>
      <c r="RI64" s="20"/>
      <c r="RJ64" s="20"/>
      <c r="RK64" s="20"/>
      <c r="RL64" s="20"/>
      <c r="RM64" s="20"/>
      <c r="RN64" s="20"/>
      <c r="RO64" s="20"/>
      <c r="RP64" s="20"/>
      <c r="RQ64" s="20"/>
      <c r="RR64" s="20"/>
      <c r="RS64" s="20"/>
      <c r="RT64" s="20"/>
      <c r="RU64" s="20"/>
      <c r="RV64" s="20"/>
      <c r="RW64" s="20"/>
      <c r="RX64" s="20"/>
      <c r="RY64" s="20"/>
      <c r="RZ64" s="20"/>
      <c r="SA64" s="20"/>
      <c r="SB64" s="20"/>
      <c r="SC64" s="20"/>
      <c r="SD64" s="20"/>
      <c r="SE64" s="20"/>
      <c r="SF64" s="20"/>
      <c r="SG64" s="20"/>
      <c r="SH64" s="20"/>
      <c r="SI64" s="20"/>
      <c r="SJ64" s="20"/>
      <c r="SK64" s="20"/>
      <c r="SL64" s="20"/>
      <c r="SM64" s="20"/>
      <c r="SN64" s="20"/>
      <c r="SO64" s="20"/>
      <c r="SP64" s="20"/>
      <c r="SQ64" s="20"/>
      <c r="SR64" s="20"/>
      <c r="SS64" s="20"/>
      <c r="ST64" s="20"/>
      <c r="SU64" s="20"/>
      <c r="SV64" s="20"/>
      <c r="SW64" s="20"/>
      <c r="SX64" s="20"/>
      <c r="SY64" s="20"/>
      <c r="SZ64" s="20"/>
      <c r="TA64" s="20"/>
      <c r="TB64" s="20"/>
      <c r="TC64" s="20"/>
      <c r="TD64" s="20"/>
      <c r="TE64" s="20"/>
      <c r="TF64" s="20"/>
      <c r="TG64" s="20"/>
      <c r="TH64" s="20"/>
      <c r="TI64" s="20"/>
      <c r="TJ64" s="20"/>
      <c r="TK64" s="20"/>
      <c r="TL64" s="20"/>
      <c r="TM64" s="20"/>
      <c r="TN64" s="20"/>
      <c r="TO64" s="20"/>
      <c r="TP64" s="20"/>
      <c r="TQ64" s="20"/>
      <c r="TR64" s="20"/>
      <c r="TS64" s="20"/>
      <c r="TT64" s="20"/>
      <c r="TU64" s="20"/>
      <c r="TV64" s="20"/>
      <c r="TW64" s="20"/>
      <c r="TX64" s="20"/>
      <c r="TY64" s="20"/>
      <c r="TZ64" s="20"/>
      <c r="UA64" s="20"/>
      <c r="UB64" s="20"/>
      <c r="UC64" s="20"/>
      <c r="UD64" s="20"/>
      <c r="UE64" s="20"/>
      <c r="UF64" s="20"/>
      <c r="UG64" s="20"/>
      <c r="UH64" s="20"/>
      <c r="UI64" s="20"/>
      <c r="UJ64" s="20"/>
      <c r="UK64" s="20"/>
      <c r="UL64" s="20"/>
      <c r="UM64" s="20"/>
      <c r="UN64" s="20"/>
      <c r="UO64" s="20"/>
      <c r="UP64" s="20"/>
      <c r="UQ64" s="20"/>
      <c r="UR64" s="20"/>
      <c r="US64" s="20"/>
      <c r="UT64" s="20"/>
      <c r="UU64" s="20"/>
      <c r="UV64" s="20"/>
      <c r="UW64" s="20"/>
      <c r="UX64" s="20"/>
      <c r="UY64" s="20"/>
      <c r="UZ64" s="20"/>
      <c r="VA64" s="20"/>
      <c r="VB64" s="20"/>
      <c r="VC64" s="20"/>
      <c r="VD64" s="20"/>
      <c r="VE64" s="20"/>
      <c r="VF64" s="20"/>
      <c r="VG64" s="20"/>
      <c r="VH64" s="20"/>
      <c r="VI64" s="20"/>
      <c r="VJ64" s="20"/>
      <c r="VK64" s="20"/>
      <c r="VL64" s="20"/>
      <c r="VM64" s="20"/>
      <c r="VN64" s="20"/>
      <c r="VO64" s="20"/>
      <c r="VP64" s="20"/>
      <c r="VQ64" s="20"/>
      <c r="VR64" s="20"/>
      <c r="VS64" s="20"/>
      <c r="VT64" s="20"/>
      <c r="VU64" s="20"/>
      <c r="VV64" s="20"/>
      <c r="VW64" s="20"/>
      <c r="VX64" s="20"/>
      <c r="VY64" s="20"/>
      <c r="VZ64" s="20"/>
      <c r="WA64" s="20"/>
      <c r="WB64" s="20"/>
      <c r="WC64" s="20"/>
      <c r="WD64" s="20"/>
      <c r="WE64" s="20"/>
      <c r="WF64" s="20"/>
      <c r="WG64" s="20"/>
      <c r="WH64" s="20"/>
      <c r="WI64" s="20"/>
      <c r="WJ64" s="20"/>
      <c r="WK64" s="20"/>
      <c r="WL64" s="20"/>
      <c r="WM64" s="20"/>
      <c r="WN64" s="20"/>
      <c r="WO64" s="20"/>
      <c r="WP64" s="20"/>
      <c r="WQ64" s="20"/>
      <c r="WR64" s="20"/>
      <c r="WS64" s="20"/>
      <c r="WT64" s="20"/>
      <c r="WU64" s="20"/>
      <c r="WV64" s="20"/>
      <c r="WW64" s="20"/>
      <c r="WX64" s="20"/>
      <c r="WY64" s="20"/>
      <c r="WZ64" s="20"/>
      <c r="XA64" s="20"/>
      <c r="XB64" s="20"/>
      <c r="XC64" s="20"/>
      <c r="XD64" s="20"/>
      <c r="XE64" s="20"/>
      <c r="XF64" s="20"/>
      <c r="XG64" s="20"/>
      <c r="XH64" s="20"/>
      <c r="XI64" s="20"/>
      <c r="XJ64" s="20"/>
      <c r="XK64" s="20"/>
      <c r="XL64" s="20"/>
      <c r="XM64" s="20"/>
      <c r="XN64" s="20"/>
      <c r="XO64" s="20"/>
      <c r="XP64" s="20"/>
      <c r="XQ64" s="20"/>
      <c r="XR64" s="20"/>
      <c r="XS64" s="20"/>
      <c r="XT64" s="20"/>
      <c r="XU64" s="20"/>
      <c r="XV64" s="20"/>
      <c r="XW64" s="20"/>
      <c r="XX64" s="20"/>
      <c r="XY64" s="20"/>
      <c r="XZ64" s="20"/>
      <c r="YA64" s="20"/>
      <c r="YB64" s="20"/>
      <c r="YC64" s="20"/>
      <c r="YD64" s="20"/>
      <c r="YE64" s="20"/>
      <c r="YF64" s="20"/>
      <c r="YG64" s="20"/>
      <c r="YH64" s="20"/>
      <c r="YI64" s="20"/>
      <c r="YJ64" s="20"/>
      <c r="YK64" s="20"/>
      <c r="YL64" s="20"/>
      <c r="YM64" s="20"/>
      <c r="YN64" s="20"/>
      <c r="YO64" s="20"/>
      <c r="YP64" s="20"/>
      <c r="YQ64" s="20"/>
      <c r="YR64" s="20"/>
      <c r="YS64" s="20"/>
      <c r="YT64" s="20"/>
      <c r="YU64" s="20"/>
      <c r="YV64" s="20"/>
      <c r="YW64" s="20"/>
      <c r="YX64" s="20"/>
      <c r="YY64" s="20"/>
      <c r="YZ64" s="20"/>
      <c r="ZA64" s="20"/>
      <c r="ZB64" s="20"/>
      <c r="ZC64" s="20"/>
      <c r="ZD64" s="20"/>
      <c r="ZE64" s="20"/>
      <c r="ZF64" s="20"/>
      <c r="ZG64" s="20"/>
      <c r="ZH64" s="20"/>
      <c r="ZI64" s="20"/>
      <c r="ZJ64" s="20"/>
      <c r="ZK64" s="20"/>
      <c r="ZL64" s="20"/>
      <c r="ZM64" s="20"/>
      <c r="ZN64" s="20"/>
      <c r="ZO64" s="20"/>
      <c r="ZP64" s="20"/>
      <c r="ZQ64" s="20"/>
      <c r="ZR64" s="20"/>
      <c r="ZS64" s="20"/>
      <c r="ZT64" s="20"/>
      <c r="ZU64" s="20"/>
      <c r="ZV64" s="20"/>
      <c r="ZW64" s="20"/>
      <c r="ZX64" s="20"/>
      <c r="ZY64" s="20"/>
      <c r="ZZ64" s="20"/>
      <c r="AAA64" s="20"/>
      <c r="AAB64" s="20"/>
      <c r="AAC64" s="20"/>
      <c r="AAD64" s="20"/>
      <c r="AAE64" s="20"/>
      <c r="AAF64" s="20"/>
      <c r="AAG64" s="20"/>
      <c r="AAH64" s="20"/>
      <c r="AAI64" s="20"/>
      <c r="AAJ64" s="20"/>
      <c r="AAK64" s="20"/>
      <c r="AAL64" s="20"/>
      <c r="AAM64" s="20"/>
      <c r="AAN64" s="20"/>
      <c r="AAO64" s="20"/>
      <c r="AAP64" s="20"/>
      <c r="AAQ64" s="20"/>
      <c r="AAR64" s="20"/>
      <c r="AAS64" s="20"/>
      <c r="AAT64" s="20"/>
      <c r="AAU64" s="20"/>
      <c r="AAV64" s="20"/>
      <c r="AAW64" s="20"/>
      <c r="AAX64" s="20"/>
      <c r="AAY64" s="20"/>
      <c r="AAZ64" s="20"/>
      <c r="ABA64" s="20"/>
      <c r="ABB64" s="20"/>
      <c r="ABC64" s="20"/>
      <c r="ABD64" s="20"/>
      <c r="ABE64" s="20"/>
      <c r="ABF64" s="20"/>
      <c r="ABG64" s="20"/>
      <c r="ABH64" s="20"/>
      <c r="ABI64" s="20"/>
      <c r="ABJ64" s="20"/>
      <c r="ABK64" s="20"/>
      <c r="ABL64" s="20"/>
      <c r="ABM64" s="20"/>
      <c r="ABN64" s="20"/>
      <c r="ABO64" s="20"/>
      <c r="ABP64" s="20"/>
      <c r="ABQ64" s="20"/>
      <c r="ABR64" s="20"/>
      <c r="ABS64" s="20"/>
      <c r="ABT64" s="20"/>
      <c r="ABU64" s="20"/>
      <c r="ABV64" s="20"/>
      <c r="ABW64" s="20"/>
      <c r="ABX64" s="20"/>
      <c r="ABY64" s="20"/>
      <c r="ABZ64" s="20"/>
      <c r="ACA64" s="20"/>
      <c r="ACB64" s="20"/>
      <c r="ACC64" s="20"/>
      <c r="ACD64" s="20"/>
      <c r="ACE64" s="20"/>
      <c r="ACF64" s="20"/>
      <c r="ACG64" s="20"/>
      <c r="ACH64" s="20"/>
      <c r="ACI64" s="20"/>
      <c r="ACJ64" s="20"/>
      <c r="ACK64" s="20"/>
      <c r="ACL64" s="20"/>
      <c r="ACM64" s="20"/>
      <c r="ACN64" s="20"/>
      <c r="ACO64" s="20"/>
      <c r="ACP64" s="20"/>
      <c r="ACQ64" s="20"/>
      <c r="ACR64" s="20"/>
      <c r="ACS64" s="20"/>
      <c r="ACT64" s="20"/>
      <c r="ACU64" s="20"/>
      <c r="ACV64" s="20"/>
      <c r="ACW64" s="20"/>
      <c r="ACX64" s="20"/>
      <c r="ACY64" s="20"/>
      <c r="ACZ64" s="20"/>
      <c r="ADA64" s="20"/>
      <c r="ADB64" s="20"/>
      <c r="ADC64" s="20"/>
      <c r="ADD64" s="20"/>
      <c r="ADE64" s="20"/>
      <c r="ADF64" s="20"/>
      <c r="ADG64" s="20"/>
      <c r="ADH64" s="20"/>
      <c r="ADI64" s="20"/>
      <c r="ADJ64" s="20"/>
      <c r="ADK64" s="20"/>
      <c r="ADL64" s="20"/>
      <c r="ADM64" s="20"/>
      <c r="ADN64" s="20"/>
      <c r="ADO64" s="20"/>
      <c r="ADP64" s="20"/>
      <c r="ADQ64" s="20"/>
      <c r="ADR64" s="20"/>
      <c r="ADS64" s="20"/>
      <c r="ADT64" s="20"/>
      <c r="ADU64" s="20"/>
      <c r="ADV64" s="20"/>
      <c r="ADW64" s="20"/>
      <c r="ADX64" s="20"/>
      <c r="ADY64" s="20"/>
      <c r="ADZ64" s="20"/>
      <c r="AEA64" s="20"/>
      <c r="AEB64" s="20"/>
      <c r="AEC64" s="20"/>
      <c r="AED64" s="20"/>
      <c r="AEE64" s="20"/>
      <c r="AEF64" s="20"/>
      <c r="AEG64" s="20"/>
      <c r="AEH64" s="20"/>
      <c r="AEI64" s="20"/>
      <c r="AEJ64" s="20"/>
      <c r="AEK64" s="20"/>
      <c r="AEL64" s="20"/>
      <c r="AEM64" s="20"/>
      <c r="AEN64" s="20"/>
      <c r="AEO64" s="20"/>
      <c r="AEP64" s="20"/>
      <c r="AEQ64" s="20"/>
      <c r="AER64" s="20"/>
      <c r="AES64" s="20"/>
      <c r="AET64" s="20"/>
      <c r="AEU64" s="20"/>
      <c r="AEV64" s="20"/>
      <c r="AEW64" s="20"/>
      <c r="AEX64" s="20"/>
      <c r="AEY64" s="20"/>
      <c r="AEZ64" s="20"/>
      <c r="AFA64" s="20"/>
      <c r="AFB64" s="20"/>
      <c r="AFC64" s="20"/>
      <c r="AFD64" s="20"/>
      <c r="AFE64" s="20"/>
      <c r="AFF64" s="20"/>
      <c r="AFG64" s="20"/>
      <c r="AFH64" s="20"/>
      <c r="AFI64" s="20"/>
      <c r="AFJ64" s="20"/>
      <c r="AFK64" s="20"/>
      <c r="AFL64" s="20"/>
      <c r="AFM64" s="20"/>
      <c r="AFN64" s="20"/>
      <c r="AFO64" s="20"/>
      <c r="AFP64" s="20"/>
      <c r="AFQ64" s="20"/>
      <c r="AFR64" s="20"/>
      <c r="AFS64" s="20"/>
      <c r="AFT64" s="20"/>
      <c r="AFU64" s="20"/>
      <c r="AFV64" s="20"/>
      <c r="AFW64" s="20"/>
      <c r="AFX64" s="20"/>
      <c r="AFY64" s="20"/>
      <c r="AFZ64" s="20"/>
      <c r="AGA64" s="20"/>
      <c r="AGB64" s="20"/>
      <c r="AGC64" s="20"/>
      <c r="AGD64" s="20"/>
      <c r="AGE64" s="20"/>
      <c r="AGF64" s="20"/>
      <c r="AGG64" s="20"/>
      <c r="AGH64" s="20"/>
      <c r="AGI64" s="20"/>
      <c r="AGJ64" s="20"/>
      <c r="AGK64" s="20"/>
      <c r="AGL64" s="20"/>
      <c r="AGM64" s="20"/>
      <c r="AGN64" s="20"/>
      <c r="AGO64" s="20"/>
      <c r="AGP64" s="20"/>
      <c r="AGQ64" s="20"/>
      <c r="AGR64" s="20"/>
      <c r="AGS64" s="20"/>
      <c r="AGT64" s="20"/>
      <c r="AGU64" s="20"/>
      <c r="AGV64" s="20"/>
      <c r="AGW64" s="20"/>
      <c r="AGX64" s="20"/>
      <c r="AGY64" s="20"/>
      <c r="AGZ64" s="20"/>
      <c r="AHA64" s="20"/>
      <c r="AHB64" s="20"/>
      <c r="AHC64" s="20"/>
      <c r="AHD64" s="20"/>
      <c r="AHE64" s="20"/>
      <c r="AHF64" s="20"/>
      <c r="AHG64" s="20"/>
      <c r="AHH64" s="20"/>
      <c r="AHI64" s="20"/>
      <c r="AHJ64" s="20"/>
      <c r="AHK64" s="20"/>
      <c r="AHL64" s="20"/>
      <c r="AHM64" s="20"/>
      <c r="AHN64" s="20"/>
      <c r="AHO64" s="20"/>
      <c r="AHP64" s="20"/>
      <c r="AHQ64" s="20"/>
      <c r="AHR64" s="20"/>
      <c r="AHS64" s="20"/>
      <c r="AHT64" s="20"/>
      <c r="AHU64" s="20"/>
      <c r="AHV64" s="20"/>
      <c r="AHW64" s="20"/>
      <c r="AHX64" s="20"/>
      <c r="AHY64" s="20"/>
      <c r="AHZ64" s="20"/>
      <c r="AIA64" s="20"/>
      <c r="AIB64" s="20"/>
      <c r="AIC64" s="20"/>
      <c r="AID64" s="20"/>
      <c r="AIE64" s="20"/>
      <c r="AIF64" s="20"/>
      <c r="AIG64" s="20"/>
      <c r="AIH64" s="20"/>
      <c r="AII64" s="20"/>
      <c r="AIJ64" s="20"/>
      <c r="AIK64" s="20"/>
      <c r="AIL64" s="20"/>
      <c r="AIM64" s="20"/>
      <c r="AIN64" s="20"/>
      <c r="AIO64" s="20"/>
      <c r="AIP64" s="20"/>
      <c r="AIQ64" s="20"/>
      <c r="AIR64" s="20"/>
      <c r="AIS64" s="20"/>
      <c r="AIT64" s="20"/>
      <c r="AIU64" s="20"/>
      <c r="AIV64" s="20"/>
      <c r="AIW64" s="20"/>
      <c r="AIX64" s="20"/>
      <c r="AIY64" s="20"/>
      <c r="AIZ64" s="20"/>
      <c r="AJA64" s="20"/>
      <c r="AJB64" s="20"/>
      <c r="AJC64" s="20"/>
      <c r="AJD64" s="20"/>
      <c r="AJE64" s="20"/>
      <c r="AJF64" s="20"/>
      <c r="AJG64" s="20"/>
      <c r="AJH64" s="20"/>
      <c r="AJI64" s="20"/>
      <c r="AJJ64" s="20"/>
      <c r="AJK64" s="20"/>
      <c r="AJL64" s="20"/>
      <c r="AJM64" s="20"/>
      <c r="AJN64" s="20"/>
      <c r="AJO64" s="20"/>
      <c r="AJP64" s="20"/>
      <c r="AJQ64" s="20"/>
      <c r="AJR64" s="20"/>
      <c r="AJS64" s="20"/>
      <c r="AJT64" s="20"/>
      <c r="AJU64" s="20"/>
      <c r="AJV64" s="20"/>
      <c r="AJW64" s="20"/>
      <c r="AJX64" s="20"/>
      <c r="AJY64" s="20"/>
      <c r="AJZ64" s="20"/>
      <c r="AKA64" s="20"/>
      <c r="AKB64" s="20"/>
      <c r="AKC64" s="20"/>
      <c r="AKD64" s="20"/>
      <c r="AKE64" s="20"/>
      <c r="AKF64" s="20"/>
      <c r="AKG64" s="20"/>
      <c r="AKH64" s="20"/>
      <c r="AKI64" s="20"/>
      <c r="AKJ64" s="20"/>
      <c r="AKK64" s="20"/>
      <c r="AKL64" s="20"/>
      <c r="AKM64" s="20"/>
      <c r="AKN64" s="20"/>
      <c r="AKO64" s="20"/>
      <c r="AKP64" s="20"/>
      <c r="AKQ64" s="20"/>
      <c r="AKR64" s="20"/>
      <c r="AKS64" s="20"/>
      <c r="AKT64" s="20"/>
      <c r="AKU64" s="20"/>
      <c r="AKV64" s="20"/>
      <c r="AKW64" s="20"/>
      <c r="AKX64" s="20"/>
      <c r="AKY64" s="20"/>
      <c r="AKZ64" s="20"/>
      <c r="ALA64" s="20"/>
      <c r="ALB64" s="20"/>
      <c r="ALC64" s="20"/>
      <c r="ALD64" s="20"/>
      <c r="ALE64" s="20"/>
      <c r="ALF64" s="20"/>
      <c r="ALG64" s="20"/>
      <c r="ALH64" s="20"/>
      <c r="ALI64" s="20"/>
      <c r="ALJ64" s="20"/>
      <c r="ALK64" s="20"/>
      <c r="ALL64" s="20"/>
      <c r="ALM64" s="20"/>
      <c r="ALN64" s="20"/>
      <c r="ALO64" s="20"/>
      <c r="ALP64" s="20"/>
      <c r="ALQ64" s="20"/>
      <c r="ALR64" s="20"/>
      <c r="ALS64" s="20"/>
      <c r="ALT64" s="20"/>
      <c r="ALU64" s="20"/>
      <c r="ALV64" s="20"/>
      <c r="ALW64" s="20"/>
      <c r="ALX64" s="20"/>
      <c r="ALY64" s="20"/>
      <c r="ALZ64" s="20"/>
      <c r="AMA64" s="20"/>
      <c r="AMB64" s="20"/>
      <c r="AMC64" s="20"/>
      <c r="AMD64" s="20"/>
      <c r="AME64" s="20"/>
      <c r="AMF64" s="20"/>
      <c r="AMG64" s="20"/>
      <c r="AMH64" s="20"/>
      <c r="AMI64" s="20"/>
      <c r="AMJ64" s="20"/>
      <c r="AMK64" s="20"/>
    </row>
    <row r="65" spans="1:1025" s="23" customFormat="1">
      <c r="A65" s="87"/>
      <c r="B65" s="73"/>
      <c r="C65" s="73"/>
      <c r="D65" s="73"/>
      <c r="E65" s="73"/>
      <c r="F65" s="73"/>
      <c r="G65" s="73"/>
      <c r="I65" s="84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/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/>
      <c r="HR65" s="20"/>
      <c r="HS65" s="20"/>
      <c r="HT65" s="20"/>
      <c r="HU65" s="20"/>
      <c r="HV65" s="20"/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/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  <c r="IX65" s="20"/>
      <c r="IY65" s="20"/>
      <c r="IZ65" s="20"/>
      <c r="JA65" s="20"/>
      <c r="JB65" s="20"/>
      <c r="JC65" s="20"/>
      <c r="JD65" s="20"/>
      <c r="JE65" s="20"/>
      <c r="JF65" s="20"/>
      <c r="JG65" s="20"/>
      <c r="JH65" s="20"/>
      <c r="JI65" s="20"/>
      <c r="JJ65" s="20"/>
      <c r="JK65" s="20"/>
      <c r="JL65" s="20"/>
      <c r="JM65" s="20"/>
      <c r="JN65" s="20"/>
      <c r="JO65" s="20"/>
      <c r="JP65" s="20"/>
      <c r="JQ65" s="20"/>
      <c r="JR65" s="20"/>
      <c r="JS65" s="20"/>
      <c r="JT65" s="20"/>
      <c r="JU65" s="20"/>
      <c r="JV65" s="20"/>
      <c r="JW65" s="20"/>
      <c r="JX65" s="20"/>
      <c r="JY65" s="20"/>
      <c r="JZ65" s="20"/>
      <c r="KA65" s="20"/>
      <c r="KB65" s="20"/>
      <c r="KC65" s="20"/>
      <c r="KD65" s="20"/>
      <c r="KE65" s="20"/>
      <c r="KF65" s="20"/>
      <c r="KG65" s="20"/>
      <c r="KH65" s="20"/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  <c r="LT65" s="20"/>
      <c r="LU65" s="20"/>
      <c r="LV65" s="20"/>
      <c r="LW65" s="20"/>
      <c r="LX65" s="20"/>
      <c r="LY65" s="20"/>
      <c r="LZ65" s="20"/>
      <c r="MA65" s="20"/>
      <c r="MB65" s="20"/>
      <c r="MC65" s="20"/>
      <c r="MD65" s="20"/>
      <c r="ME65" s="20"/>
      <c r="MF65" s="20"/>
      <c r="MG65" s="20"/>
      <c r="MH65" s="20"/>
      <c r="MI65" s="20"/>
      <c r="MJ65" s="20"/>
      <c r="MK65" s="20"/>
      <c r="ML65" s="20"/>
      <c r="MM65" s="20"/>
      <c r="MN65" s="20"/>
      <c r="MO65" s="20"/>
      <c r="MP65" s="20"/>
      <c r="MQ65" s="20"/>
      <c r="MR65" s="20"/>
      <c r="MS65" s="20"/>
      <c r="MT65" s="20"/>
      <c r="MU65" s="20"/>
      <c r="MV65" s="20"/>
      <c r="MW65" s="20"/>
      <c r="MX65" s="20"/>
      <c r="MY65" s="20"/>
      <c r="MZ65" s="20"/>
      <c r="NA65" s="20"/>
      <c r="NB65" s="20"/>
      <c r="NC65" s="20"/>
      <c r="ND65" s="20"/>
      <c r="NE65" s="20"/>
      <c r="NF65" s="20"/>
      <c r="NG65" s="20"/>
      <c r="NH65" s="20"/>
      <c r="NI65" s="20"/>
      <c r="NJ65" s="20"/>
      <c r="NK65" s="20"/>
      <c r="NL65" s="20"/>
      <c r="NM65" s="20"/>
      <c r="NN65" s="20"/>
      <c r="NO65" s="20"/>
      <c r="NP65" s="20"/>
      <c r="NQ65" s="20"/>
      <c r="NR65" s="20"/>
      <c r="NS65" s="20"/>
      <c r="NT65" s="20"/>
      <c r="NU65" s="20"/>
      <c r="NV65" s="20"/>
      <c r="NW65" s="20"/>
      <c r="NX65" s="20"/>
      <c r="NY65" s="20"/>
      <c r="NZ65" s="20"/>
      <c r="OA65" s="20"/>
      <c r="OB65" s="20"/>
      <c r="OC65" s="20"/>
      <c r="OD65" s="20"/>
      <c r="OE65" s="20"/>
      <c r="OF65" s="20"/>
      <c r="OG65" s="20"/>
      <c r="OH65" s="20"/>
      <c r="OI65" s="20"/>
      <c r="OJ65" s="20"/>
      <c r="OK65" s="20"/>
      <c r="OL65" s="20"/>
      <c r="OM65" s="20"/>
      <c r="ON65" s="20"/>
      <c r="OO65" s="20"/>
      <c r="OP65" s="20"/>
      <c r="OQ65" s="20"/>
      <c r="OR65" s="20"/>
      <c r="OS65" s="20"/>
      <c r="OT65" s="20"/>
      <c r="OU65" s="20"/>
      <c r="OV65" s="20"/>
      <c r="OW65" s="20"/>
      <c r="OX65" s="20"/>
      <c r="OY65" s="20"/>
      <c r="OZ65" s="20"/>
      <c r="PA65" s="20"/>
      <c r="PB65" s="20"/>
      <c r="PC65" s="20"/>
      <c r="PD65" s="20"/>
      <c r="PE65" s="20"/>
      <c r="PF65" s="20"/>
      <c r="PG65" s="20"/>
      <c r="PH65" s="20"/>
      <c r="PI65" s="20"/>
      <c r="PJ65" s="20"/>
      <c r="PK65" s="20"/>
      <c r="PL65" s="20"/>
      <c r="PM65" s="20"/>
      <c r="PN65" s="20"/>
      <c r="PO65" s="20"/>
      <c r="PP65" s="20"/>
      <c r="PQ65" s="20"/>
      <c r="PR65" s="20"/>
      <c r="PS65" s="20"/>
      <c r="PT65" s="20"/>
      <c r="PU65" s="20"/>
      <c r="PV65" s="20"/>
      <c r="PW65" s="20"/>
      <c r="PX65" s="20"/>
      <c r="PY65" s="20"/>
      <c r="PZ65" s="20"/>
      <c r="QA65" s="20"/>
      <c r="QB65" s="20"/>
      <c r="QC65" s="20"/>
      <c r="QD65" s="20"/>
      <c r="QE65" s="20"/>
      <c r="QF65" s="20"/>
      <c r="QG65" s="20"/>
      <c r="QH65" s="20"/>
      <c r="QI65" s="20"/>
      <c r="QJ65" s="20"/>
      <c r="QK65" s="20"/>
      <c r="QL65" s="20"/>
      <c r="QM65" s="20"/>
      <c r="QN65" s="20"/>
      <c r="QO65" s="20"/>
      <c r="QP65" s="20"/>
      <c r="QQ65" s="20"/>
      <c r="QR65" s="20"/>
      <c r="QS65" s="20"/>
      <c r="QT65" s="20"/>
      <c r="QU65" s="20"/>
      <c r="QV65" s="20"/>
      <c r="QW65" s="20"/>
      <c r="QX65" s="20"/>
      <c r="QY65" s="20"/>
      <c r="QZ65" s="20"/>
      <c r="RA65" s="20"/>
      <c r="RB65" s="20"/>
      <c r="RC65" s="20"/>
      <c r="RD65" s="20"/>
      <c r="RE65" s="20"/>
      <c r="RF65" s="20"/>
      <c r="RG65" s="20"/>
      <c r="RH65" s="20"/>
      <c r="RI65" s="20"/>
      <c r="RJ65" s="20"/>
      <c r="RK65" s="20"/>
      <c r="RL65" s="20"/>
      <c r="RM65" s="20"/>
      <c r="RN65" s="20"/>
      <c r="RO65" s="20"/>
      <c r="RP65" s="20"/>
      <c r="RQ65" s="20"/>
      <c r="RR65" s="20"/>
      <c r="RS65" s="20"/>
      <c r="RT65" s="20"/>
      <c r="RU65" s="20"/>
      <c r="RV65" s="20"/>
      <c r="RW65" s="20"/>
      <c r="RX65" s="20"/>
      <c r="RY65" s="20"/>
      <c r="RZ65" s="20"/>
      <c r="SA65" s="20"/>
      <c r="SB65" s="20"/>
      <c r="SC65" s="20"/>
      <c r="SD65" s="20"/>
      <c r="SE65" s="20"/>
      <c r="SF65" s="20"/>
      <c r="SG65" s="20"/>
      <c r="SH65" s="20"/>
      <c r="SI65" s="20"/>
      <c r="SJ65" s="20"/>
      <c r="SK65" s="20"/>
      <c r="SL65" s="20"/>
      <c r="SM65" s="20"/>
      <c r="SN65" s="20"/>
      <c r="SO65" s="20"/>
      <c r="SP65" s="20"/>
      <c r="SQ65" s="20"/>
      <c r="SR65" s="20"/>
      <c r="SS65" s="20"/>
      <c r="ST65" s="20"/>
      <c r="SU65" s="20"/>
      <c r="SV65" s="20"/>
      <c r="SW65" s="20"/>
      <c r="SX65" s="20"/>
      <c r="SY65" s="20"/>
      <c r="SZ65" s="20"/>
      <c r="TA65" s="20"/>
      <c r="TB65" s="20"/>
      <c r="TC65" s="20"/>
      <c r="TD65" s="20"/>
      <c r="TE65" s="20"/>
      <c r="TF65" s="20"/>
      <c r="TG65" s="20"/>
      <c r="TH65" s="20"/>
      <c r="TI65" s="20"/>
      <c r="TJ65" s="20"/>
      <c r="TK65" s="20"/>
      <c r="TL65" s="20"/>
      <c r="TM65" s="20"/>
      <c r="TN65" s="20"/>
      <c r="TO65" s="20"/>
      <c r="TP65" s="20"/>
      <c r="TQ65" s="20"/>
      <c r="TR65" s="20"/>
      <c r="TS65" s="20"/>
      <c r="TT65" s="20"/>
      <c r="TU65" s="20"/>
      <c r="TV65" s="20"/>
      <c r="TW65" s="20"/>
      <c r="TX65" s="20"/>
      <c r="TY65" s="20"/>
      <c r="TZ65" s="20"/>
      <c r="UA65" s="20"/>
      <c r="UB65" s="20"/>
      <c r="UC65" s="20"/>
      <c r="UD65" s="20"/>
      <c r="UE65" s="20"/>
      <c r="UF65" s="20"/>
      <c r="UG65" s="20"/>
      <c r="UH65" s="20"/>
      <c r="UI65" s="20"/>
      <c r="UJ65" s="20"/>
      <c r="UK65" s="20"/>
      <c r="UL65" s="20"/>
      <c r="UM65" s="20"/>
      <c r="UN65" s="20"/>
      <c r="UO65" s="20"/>
      <c r="UP65" s="20"/>
      <c r="UQ65" s="20"/>
      <c r="UR65" s="20"/>
      <c r="US65" s="20"/>
      <c r="UT65" s="20"/>
      <c r="UU65" s="20"/>
      <c r="UV65" s="20"/>
      <c r="UW65" s="20"/>
      <c r="UX65" s="20"/>
      <c r="UY65" s="20"/>
      <c r="UZ65" s="20"/>
      <c r="VA65" s="20"/>
      <c r="VB65" s="20"/>
      <c r="VC65" s="20"/>
      <c r="VD65" s="20"/>
      <c r="VE65" s="20"/>
      <c r="VF65" s="20"/>
      <c r="VG65" s="20"/>
      <c r="VH65" s="20"/>
      <c r="VI65" s="20"/>
      <c r="VJ65" s="20"/>
      <c r="VK65" s="20"/>
      <c r="VL65" s="20"/>
      <c r="VM65" s="20"/>
      <c r="VN65" s="20"/>
      <c r="VO65" s="20"/>
      <c r="VP65" s="20"/>
      <c r="VQ65" s="20"/>
      <c r="VR65" s="20"/>
      <c r="VS65" s="20"/>
      <c r="VT65" s="20"/>
      <c r="VU65" s="20"/>
      <c r="VV65" s="20"/>
      <c r="VW65" s="20"/>
      <c r="VX65" s="20"/>
      <c r="VY65" s="20"/>
      <c r="VZ65" s="20"/>
      <c r="WA65" s="20"/>
      <c r="WB65" s="20"/>
      <c r="WC65" s="20"/>
      <c r="WD65" s="20"/>
      <c r="WE65" s="20"/>
      <c r="WF65" s="20"/>
      <c r="WG65" s="20"/>
      <c r="WH65" s="20"/>
      <c r="WI65" s="20"/>
      <c r="WJ65" s="20"/>
      <c r="WK65" s="20"/>
      <c r="WL65" s="20"/>
      <c r="WM65" s="20"/>
      <c r="WN65" s="20"/>
      <c r="WO65" s="20"/>
      <c r="WP65" s="20"/>
      <c r="WQ65" s="20"/>
      <c r="WR65" s="20"/>
      <c r="WS65" s="20"/>
      <c r="WT65" s="20"/>
      <c r="WU65" s="20"/>
      <c r="WV65" s="20"/>
      <c r="WW65" s="20"/>
      <c r="WX65" s="20"/>
      <c r="WY65" s="20"/>
      <c r="WZ65" s="20"/>
      <c r="XA65" s="20"/>
      <c r="XB65" s="20"/>
      <c r="XC65" s="20"/>
      <c r="XD65" s="20"/>
      <c r="XE65" s="20"/>
      <c r="XF65" s="20"/>
      <c r="XG65" s="20"/>
      <c r="XH65" s="20"/>
      <c r="XI65" s="20"/>
      <c r="XJ65" s="20"/>
      <c r="XK65" s="20"/>
      <c r="XL65" s="20"/>
      <c r="XM65" s="20"/>
      <c r="XN65" s="20"/>
      <c r="XO65" s="20"/>
      <c r="XP65" s="20"/>
      <c r="XQ65" s="20"/>
      <c r="XR65" s="20"/>
      <c r="XS65" s="20"/>
      <c r="XT65" s="20"/>
      <c r="XU65" s="20"/>
      <c r="XV65" s="20"/>
      <c r="XW65" s="20"/>
      <c r="XX65" s="20"/>
      <c r="XY65" s="20"/>
      <c r="XZ65" s="20"/>
      <c r="YA65" s="20"/>
      <c r="YB65" s="20"/>
      <c r="YC65" s="20"/>
      <c r="YD65" s="20"/>
      <c r="YE65" s="20"/>
      <c r="YF65" s="20"/>
      <c r="YG65" s="20"/>
      <c r="YH65" s="20"/>
      <c r="YI65" s="20"/>
      <c r="YJ65" s="20"/>
      <c r="YK65" s="20"/>
      <c r="YL65" s="20"/>
      <c r="YM65" s="20"/>
      <c r="YN65" s="20"/>
      <c r="YO65" s="20"/>
      <c r="YP65" s="20"/>
      <c r="YQ65" s="20"/>
      <c r="YR65" s="20"/>
      <c r="YS65" s="20"/>
      <c r="YT65" s="20"/>
      <c r="YU65" s="20"/>
      <c r="YV65" s="20"/>
      <c r="YW65" s="20"/>
      <c r="YX65" s="20"/>
      <c r="YY65" s="20"/>
      <c r="YZ65" s="20"/>
      <c r="ZA65" s="20"/>
      <c r="ZB65" s="20"/>
      <c r="ZC65" s="20"/>
      <c r="ZD65" s="20"/>
      <c r="ZE65" s="20"/>
      <c r="ZF65" s="20"/>
      <c r="ZG65" s="20"/>
      <c r="ZH65" s="20"/>
      <c r="ZI65" s="20"/>
      <c r="ZJ65" s="20"/>
      <c r="ZK65" s="20"/>
      <c r="ZL65" s="20"/>
      <c r="ZM65" s="20"/>
      <c r="ZN65" s="20"/>
      <c r="ZO65" s="20"/>
      <c r="ZP65" s="20"/>
      <c r="ZQ65" s="20"/>
      <c r="ZR65" s="20"/>
      <c r="ZS65" s="20"/>
      <c r="ZT65" s="20"/>
      <c r="ZU65" s="20"/>
      <c r="ZV65" s="20"/>
      <c r="ZW65" s="20"/>
      <c r="ZX65" s="20"/>
      <c r="ZY65" s="20"/>
      <c r="ZZ65" s="20"/>
      <c r="AAA65" s="20"/>
      <c r="AAB65" s="20"/>
      <c r="AAC65" s="20"/>
      <c r="AAD65" s="20"/>
      <c r="AAE65" s="20"/>
      <c r="AAF65" s="20"/>
      <c r="AAG65" s="20"/>
      <c r="AAH65" s="20"/>
      <c r="AAI65" s="20"/>
      <c r="AAJ65" s="20"/>
      <c r="AAK65" s="20"/>
      <c r="AAL65" s="20"/>
      <c r="AAM65" s="20"/>
      <c r="AAN65" s="20"/>
      <c r="AAO65" s="20"/>
      <c r="AAP65" s="20"/>
      <c r="AAQ65" s="20"/>
      <c r="AAR65" s="20"/>
      <c r="AAS65" s="20"/>
      <c r="AAT65" s="20"/>
      <c r="AAU65" s="20"/>
      <c r="AAV65" s="20"/>
      <c r="AAW65" s="20"/>
      <c r="AAX65" s="20"/>
      <c r="AAY65" s="20"/>
      <c r="AAZ65" s="20"/>
      <c r="ABA65" s="20"/>
      <c r="ABB65" s="20"/>
      <c r="ABC65" s="20"/>
      <c r="ABD65" s="20"/>
      <c r="ABE65" s="20"/>
      <c r="ABF65" s="20"/>
      <c r="ABG65" s="20"/>
      <c r="ABH65" s="20"/>
      <c r="ABI65" s="20"/>
      <c r="ABJ65" s="20"/>
      <c r="ABK65" s="20"/>
      <c r="ABL65" s="20"/>
      <c r="ABM65" s="20"/>
      <c r="ABN65" s="20"/>
      <c r="ABO65" s="20"/>
      <c r="ABP65" s="20"/>
      <c r="ABQ65" s="20"/>
      <c r="ABR65" s="20"/>
      <c r="ABS65" s="20"/>
      <c r="ABT65" s="20"/>
      <c r="ABU65" s="20"/>
      <c r="ABV65" s="20"/>
      <c r="ABW65" s="20"/>
      <c r="ABX65" s="20"/>
      <c r="ABY65" s="20"/>
      <c r="ABZ65" s="20"/>
      <c r="ACA65" s="20"/>
      <c r="ACB65" s="20"/>
      <c r="ACC65" s="20"/>
      <c r="ACD65" s="20"/>
      <c r="ACE65" s="20"/>
      <c r="ACF65" s="20"/>
      <c r="ACG65" s="20"/>
      <c r="ACH65" s="20"/>
      <c r="ACI65" s="20"/>
      <c r="ACJ65" s="20"/>
      <c r="ACK65" s="20"/>
      <c r="ACL65" s="20"/>
      <c r="ACM65" s="20"/>
      <c r="ACN65" s="20"/>
      <c r="ACO65" s="20"/>
      <c r="ACP65" s="20"/>
      <c r="ACQ65" s="20"/>
      <c r="ACR65" s="20"/>
      <c r="ACS65" s="20"/>
      <c r="ACT65" s="20"/>
      <c r="ACU65" s="20"/>
      <c r="ACV65" s="20"/>
      <c r="ACW65" s="20"/>
      <c r="ACX65" s="20"/>
      <c r="ACY65" s="20"/>
      <c r="ACZ65" s="20"/>
      <c r="ADA65" s="20"/>
      <c r="ADB65" s="20"/>
      <c r="ADC65" s="20"/>
      <c r="ADD65" s="20"/>
      <c r="ADE65" s="20"/>
      <c r="ADF65" s="20"/>
      <c r="ADG65" s="20"/>
      <c r="ADH65" s="20"/>
      <c r="ADI65" s="20"/>
      <c r="ADJ65" s="20"/>
      <c r="ADK65" s="20"/>
      <c r="ADL65" s="20"/>
      <c r="ADM65" s="20"/>
      <c r="ADN65" s="20"/>
      <c r="ADO65" s="20"/>
      <c r="ADP65" s="20"/>
      <c r="ADQ65" s="20"/>
      <c r="ADR65" s="20"/>
      <c r="ADS65" s="20"/>
      <c r="ADT65" s="20"/>
      <c r="ADU65" s="20"/>
      <c r="ADV65" s="20"/>
      <c r="ADW65" s="20"/>
      <c r="ADX65" s="20"/>
      <c r="ADY65" s="20"/>
      <c r="ADZ65" s="20"/>
      <c r="AEA65" s="20"/>
      <c r="AEB65" s="20"/>
      <c r="AEC65" s="20"/>
      <c r="AED65" s="20"/>
      <c r="AEE65" s="20"/>
      <c r="AEF65" s="20"/>
      <c r="AEG65" s="20"/>
      <c r="AEH65" s="20"/>
      <c r="AEI65" s="20"/>
      <c r="AEJ65" s="20"/>
      <c r="AEK65" s="20"/>
      <c r="AEL65" s="20"/>
      <c r="AEM65" s="20"/>
      <c r="AEN65" s="20"/>
      <c r="AEO65" s="20"/>
      <c r="AEP65" s="20"/>
      <c r="AEQ65" s="20"/>
      <c r="AER65" s="20"/>
      <c r="AES65" s="20"/>
      <c r="AET65" s="20"/>
      <c r="AEU65" s="20"/>
      <c r="AEV65" s="20"/>
      <c r="AEW65" s="20"/>
      <c r="AEX65" s="20"/>
      <c r="AEY65" s="20"/>
      <c r="AEZ65" s="20"/>
      <c r="AFA65" s="20"/>
      <c r="AFB65" s="20"/>
      <c r="AFC65" s="20"/>
      <c r="AFD65" s="20"/>
      <c r="AFE65" s="20"/>
      <c r="AFF65" s="20"/>
      <c r="AFG65" s="20"/>
      <c r="AFH65" s="20"/>
      <c r="AFI65" s="20"/>
      <c r="AFJ65" s="20"/>
      <c r="AFK65" s="20"/>
      <c r="AFL65" s="20"/>
      <c r="AFM65" s="20"/>
      <c r="AFN65" s="20"/>
      <c r="AFO65" s="20"/>
      <c r="AFP65" s="20"/>
      <c r="AFQ65" s="20"/>
      <c r="AFR65" s="20"/>
      <c r="AFS65" s="20"/>
      <c r="AFT65" s="20"/>
      <c r="AFU65" s="20"/>
      <c r="AFV65" s="20"/>
      <c r="AFW65" s="20"/>
      <c r="AFX65" s="20"/>
      <c r="AFY65" s="20"/>
      <c r="AFZ65" s="20"/>
      <c r="AGA65" s="20"/>
      <c r="AGB65" s="20"/>
      <c r="AGC65" s="20"/>
      <c r="AGD65" s="20"/>
      <c r="AGE65" s="20"/>
      <c r="AGF65" s="20"/>
      <c r="AGG65" s="20"/>
      <c r="AGH65" s="20"/>
      <c r="AGI65" s="20"/>
      <c r="AGJ65" s="20"/>
      <c r="AGK65" s="20"/>
      <c r="AGL65" s="20"/>
      <c r="AGM65" s="20"/>
      <c r="AGN65" s="20"/>
      <c r="AGO65" s="20"/>
      <c r="AGP65" s="20"/>
      <c r="AGQ65" s="20"/>
      <c r="AGR65" s="20"/>
      <c r="AGS65" s="20"/>
      <c r="AGT65" s="20"/>
      <c r="AGU65" s="20"/>
      <c r="AGV65" s="20"/>
      <c r="AGW65" s="20"/>
      <c r="AGX65" s="20"/>
      <c r="AGY65" s="20"/>
      <c r="AGZ65" s="20"/>
      <c r="AHA65" s="20"/>
      <c r="AHB65" s="20"/>
      <c r="AHC65" s="20"/>
      <c r="AHD65" s="20"/>
      <c r="AHE65" s="20"/>
      <c r="AHF65" s="20"/>
      <c r="AHG65" s="20"/>
      <c r="AHH65" s="20"/>
      <c r="AHI65" s="20"/>
      <c r="AHJ65" s="20"/>
      <c r="AHK65" s="20"/>
      <c r="AHL65" s="20"/>
      <c r="AHM65" s="20"/>
      <c r="AHN65" s="20"/>
      <c r="AHO65" s="20"/>
      <c r="AHP65" s="20"/>
      <c r="AHQ65" s="20"/>
      <c r="AHR65" s="20"/>
      <c r="AHS65" s="20"/>
      <c r="AHT65" s="20"/>
      <c r="AHU65" s="20"/>
      <c r="AHV65" s="20"/>
      <c r="AHW65" s="20"/>
      <c r="AHX65" s="20"/>
      <c r="AHY65" s="20"/>
      <c r="AHZ65" s="20"/>
      <c r="AIA65" s="20"/>
      <c r="AIB65" s="20"/>
      <c r="AIC65" s="20"/>
      <c r="AID65" s="20"/>
      <c r="AIE65" s="20"/>
      <c r="AIF65" s="20"/>
      <c r="AIG65" s="20"/>
      <c r="AIH65" s="20"/>
      <c r="AII65" s="20"/>
      <c r="AIJ65" s="20"/>
      <c r="AIK65" s="20"/>
      <c r="AIL65" s="20"/>
      <c r="AIM65" s="20"/>
      <c r="AIN65" s="20"/>
      <c r="AIO65" s="20"/>
      <c r="AIP65" s="20"/>
      <c r="AIQ65" s="20"/>
      <c r="AIR65" s="20"/>
      <c r="AIS65" s="20"/>
      <c r="AIT65" s="20"/>
      <c r="AIU65" s="20"/>
      <c r="AIV65" s="20"/>
      <c r="AIW65" s="20"/>
      <c r="AIX65" s="20"/>
      <c r="AIY65" s="20"/>
      <c r="AIZ65" s="20"/>
      <c r="AJA65" s="20"/>
      <c r="AJB65" s="20"/>
      <c r="AJC65" s="20"/>
      <c r="AJD65" s="20"/>
      <c r="AJE65" s="20"/>
      <c r="AJF65" s="20"/>
      <c r="AJG65" s="20"/>
      <c r="AJH65" s="20"/>
      <c r="AJI65" s="20"/>
      <c r="AJJ65" s="20"/>
      <c r="AJK65" s="20"/>
      <c r="AJL65" s="20"/>
      <c r="AJM65" s="20"/>
      <c r="AJN65" s="20"/>
      <c r="AJO65" s="20"/>
      <c r="AJP65" s="20"/>
      <c r="AJQ65" s="20"/>
      <c r="AJR65" s="20"/>
      <c r="AJS65" s="20"/>
      <c r="AJT65" s="20"/>
      <c r="AJU65" s="20"/>
      <c r="AJV65" s="20"/>
      <c r="AJW65" s="20"/>
      <c r="AJX65" s="20"/>
      <c r="AJY65" s="20"/>
      <c r="AJZ65" s="20"/>
      <c r="AKA65" s="20"/>
      <c r="AKB65" s="20"/>
      <c r="AKC65" s="20"/>
      <c r="AKD65" s="20"/>
      <c r="AKE65" s="20"/>
      <c r="AKF65" s="20"/>
      <c r="AKG65" s="20"/>
      <c r="AKH65" s="20"/>
      <c r="AKI65" s="20"/>
      <c r="AKJ65" s="20"/>
      <c r="AKK65" s="20"/>
      <c r="AKL65" s="20"/>
      <c r="AKM65" s="20"/>
      <c r="AKN65" s="20"/>
      <c r="AKO65" s="20"/>
      <c r="AKP65" s="20"/>
      <c r="AKQ65" s="20"/>
      <c r="AKR65" s="20"/>
      <c r="AKS65" s="20"/>
      <c r="AKT65" s="20"/>
      <c r="AKU65" s="20"/>
      <c r="AKV65" s="20"/>
      <c r="AKW65" s="20"/>
      <c r="AKX65" s="20"/>
      <c r="AKY65" s="20"/>
      <c r="AKZ65" s="20"/>
      <c r="ALA65" s="20"/>
      <c r="ALB65" s="20"/>
      <c r="ALC65" s="20"/>
      <c r="ALD65" s="20"/>
      <c r="ALE65" s="20"/>
      <c r="ALF65" s="20"/>
      <c r="ALG65" s="20"/>
      <c r="ALH65" s="20"/>
      <c r="ALI65" s="20"/>
      <c r="ALJ65" s="20"/>
      <c r="ALK65" s="20"/>
      <c r="ALL65" s="20"/>
      <c r="ALM65" s="20"/>
      <c r="ALN65" s="20"/>
      <c r="ALO65" s="20"/>
      <c r="ALP65" s="20"/>
      <c r="ALQ65" s="20"/>
      <c r="ALR65" s="20"/>
      <c r="ALS65" s="20"/>
      <c r="ALT65" s="20"/>
      <c r="ALU65" s="20"/>
      <c r="ALV65" s="20"/>
      <c r="ALW65" s="20"/>
      <c r="ALX65" s="20"/>
      <c r="ALY65" s="20"/>
      <c r="ALZ65" s="20"/>
      <c r="AMA65" s="20"/>
      <c r="AMB65" s="20"/>
      <c r="AMC65" s="20"/>
      <c r="AMD65" s="20"/>
      <c r="AME65" s="20"/>
      <c r="AMF65" s="20"/>
      <c r="AMG65" s="20"/>
      <c r="AMH65" s="20"/>
      <c r="AMI65" s="20"/>
      <c r="AMJ65" s="20"/>
      <c r="AMK65" s="20"/>
    </row>
    <row r="66" spans="1:1025" ht="12.75" customHeight="1">
      <c r="A66" s="90" t="s">
        <v>40</v>
      </c>
      <c r="B66" s="489" t="s">
        <v>82</v>
      </c>
      <c r="C66" s="490"/>
      <c r="D66" s="490"/>
      <c r="E66" s="490"/>
      <c r="F66" s="490"/>
      <c r="G66" s="491"/>
      <c r="H66" s="3"/>
    </row>
    <row r="67" spans="1:1025" ht="12.75" customHeight="1">
      <c r="A67" s="217"/>
      <c r="B67" s="492" t="s">
        <v>82</v>
      </c>
      <c r="C67" s="493"/>
      <c r="D67" s="493"/>
      <c r="E67" s="493"/>
      <c r="F67" s="494"/>
      <c r="G67" s="218" t="s">
        <v>18</v>
      </c>
      <c r="H67" s="3"/>
    </row>
    <row r="68" spans="1:1025" s="34" customFormat="1" ht="31.5" customHeight="1">
      <c r="A68" s="498" t="s">
        <v>8</v>
      </c>
      <c r="B68" s="314" t="s">
        <v>204</v>
      </c>
      <c r="C68" s="307" t="s">
        <v>83</v>
      </c>
      <c r="D68" s="308"/>
      <c r="E68" s="317">
        <v>0</v>
      </c>
      <c r="F68" s="318"/>
      <c r="G68" s="442">
        <f>IF(ROUND((E68*E70*E69)-(G34*E71),2)&lt;0,0,ROUND((E68*E70*E69)-(G34*E71),2))</f>
        <v>0</v>
      </c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  <c r="IC68" s="33"/>
      <c r="ID68" s="33"/>
      <c r="IE68" s="33"/>
      <c r="IF68" s="33"/>
      <c r="IG68" s="33"/>
      <c r="IH68" s="33"/>
      <c r="II68" s="33"/>
      <c r="IJ68" s="33"/>
      <c r="IK68" s="33"/>
      <c r="IL68" s="33"/>
      <c r="IM68" s="33"/>
      <c r="IN68" s="33"/>
      <c r="IO68" s="33"/>
      <c r="IP68" s="33"/>
      <c r="IQ68" s="33"/>
      <c r="IR68" s="33"/>
      <c r="IS68" s="33"/>
      <c r="IT68" s="33"/>
      <c r="IU68" s="33"/>
      <c r="IV68" s="33"/>
      <c r="IW68" s="33"/>
      <c r="IX68" s="33"/>
      <c r="IY68" s="33"/>
      <c r="IZ68" s="33"/>
      <c r="JA68" s="33"/>
      <c r="JB68" s="33"/>
      <c r="JC68" s="33"/>
      <c r="JD68" s="33"/>
      <c r="JE68" s="33"/>
      <c r="JF68" s="33"/>
      <c r="JG68" s="33"/>
      <c r="JH68" s="33"/>
      <c r="JI68" s="33"/>
      <c r="JJ68" s="33"/>
      <c r="JK68" s="33"/>
      <c r="JL68" s="33"/>
      <c r="JM68" s="33"/>
      <c r="JN68" s="33"/>
      <c r="JO68" s="33"/>
      <c r="JP68" s="33"/>
      <c r="JQ68" s="33"/>
      <c r="JR68" s="33"/>
      <c r="JS68" s="33"/>
      <c r="JT68" s="33"/>
      <c r="JU68" s="33"/>
      <c r="JV68" s="33"/>
      <c r="JW68" s="33"/>
      <c r="JX68" s="33"/>
      <c r="JY68" s="33"/>
      <c r="JZ68" s="33"/>
      <c r="KA68" s="33"/>
      <c r="KB68" s="33"/>
      <c r="KC68" s="33"/>
      <c r="KD68" s="33"/>
      <c r="KE68" s="33"/>
      <c r="KF68" s="33"/>
      <c r="KG68" s="33"/>
      <c r="KH68" s="33"/>
      <c r="KI68" s="33"/>
      <c r="KJ68" s="33"/>
      <c r="KK68" s="33"/>
      <c r="KL68" s="33"/>
      <c r="KM68" s="33"/>
      <c r="KN68" s="33"/>
      <c r="KO68" s="33"/>
      <c r="KP68" s="33"/>
      <c r="KQ68" s="33"/>
      <c r="KR68" s="33"/>
      <c r="KS68" s="33"/>
      <c r="KT68" s="33"/>
      <c r="KU68" s="33"/>
      <c r="KV68" s="33"/>
      <c r="KW68" s="33"/>
      <c r="KX68" s="33"/>
      <c r="KY68" s="33"/>
      <c r="KZ68" s="33"/>
      <c r="LA68" s="33"/>
      <c r="LB68" s="33"/>
      <c r="LC68" s="33"/>
      <c r="LD68" s="33"/>
      <c r="LE68" s="33"/>
      <c r="LF68" s="33"/>
      <c r="LG68" s="33"/>
      <c r="LH68" s="33"/>
      <c r="LI68" s="33"/>
      <c r="LJ68" s="33"/>
      <c r="LK68" s="33"/>
      <c r="LL68" s="33"/>
      <c r="LM68" s="33"/>
      <c r="LN68" s="33"/>
      <c r="LO68" s="33"/>
      <c r="LP68" s="33"/>
      <c r="LQ68" s="33"/>
      <c r="LR68" s="33"/>
      <c r="LS68" s="33"/>
      <c r="LT68" s="33"/>
      <c r="LU68" s="33"/>
      <c r="LV68" s="33"/>
      <c r="LW68" s="33"/>
      <c r="LX68" s="33"/>
      <c r="LY68" s="33"/>
      <c r="LZ68" s="33"/>
      <c r="MA68" s="33"/>
      <c r="MB68" s="33"/>
      <c r="MC68" s="33"/>
      <c r="MD68" s="33"/>
      <c r="ME68" s="33"/>
      <c r="MF68" s="33"/>
      <c r="MG68" s="33"/>
      <c r="MH68" s="33"/>
      <c r="MI68" s="33"/>
      <c r="MJ68" s="33"/>
      <c r="MK68" s="33"/>
      <c r="ML68" s="33"/>
      <c r="MM68" s="33"/>
      <c r="MN68" s="33"/>
      <c r="MO68" s="33"/>
      <c r="MP68" s="33"/>
      <c r="MQ68" s="33"/>
      <c r="MR68" s="33"/>
      <c r="MS68" s="33"/>
      <c r="MT68" s="33"/>
      <c r="MU68" s="33"/>
      <c r="MV68" s="33"/>
      <c r="MW68" s="33"/>
      <c r="MX68" s="33"/>
      <c r="MY68" s="33"/>
      <c r="MZ68" s="33"/>
      <c r="NA68" s="33"/>
      <c r="NB68" s="33"/>
      <c r="NC68" s="33"/>
      <c r="ND68" s="33"/>
      <c r="NE68" s="33"/>
      <c r="NF68" s="33"/>
      <c r="NG68" s="33"/>
      <c r="NH68" s="33"/>
      <c r="NI68" s="33"/>
      <c r="NJ68" s="33"/>
      <c r="NK68" s="33"/>
      <c r="NL68" s="33"/>
      <c r="NM68" s="33"/>
      <c r="NN68" s="33"/>
      <c r="NO68" s="33"/>
      <c r="NP68" s="33"/>
      <c r="NQ68" s="33"/>
      <c r="NR68" s="33"/>
      <c r="NS68" s="33"/>
      <c r="NT68" s="33"/>
      <c r="NU68" s="33"/>
      <c r="NV68" s="33"/>
      <c r="NW68" s="33"/>
      <c r="NX68" s="33"/>
      <c r="NY68" s="33"/>
      <c r="NZ68" s="33"/>
      <c r="OA68" s="33"/>
      <c r="OB68" s="33"/>
      <c r="OC68" s="33"/>
      <c r="OD68" s="33"/>
      <c r="OE68" s="33"/>
      <c r="OF68" s="33"/>
      <c r="OG68" s="33"/>
      <c r="OH68" s="33"/>
      <c r="OI68" s="33"/>
      <c r="OJ68" s="33"/>
      <c r="OK68" s="33"/>
      <c r="OL68" s="33"/>
      <c r="OM68" s="33"/>
      <c r="ON68" s="33"/>
      <c r="OO68" s="33"/>
      <c r="OP68" s="33"/>
      <c r="OQ68" s="33"/>
      <c r="OR68" s="33"/>
      <c r="OS68" s="33"/>
      <c r="OT68" s="33"/>
      <c r="OU68" s="33"/>
      <c r="OV68" s="33"/>
      <c r="OW68" s="33"/>
      <c r="OX68" s="33"/>
      <c r="OY68" s="33"/>
      <c r="OZ68" s="33"/>
      <c r="PA68" s="33"/>
      <c r="PB68" s="33"/>
      <c r="PC68" s="33"/>
      <c r="PD68" s="33"/>
      <c r="PE68" s="33"/>
      <c r="PF68" s="33"/>
      <c r="PG68" s="33"/>
      <c r="PH68" s="33"/>
      <c r="PI68" s="33"/>
      <c r="PJ68" s="33"/>
      <c r="PK68" s="33"/>
      <c r="PL68" s="33"/>
      <c r="PM68" s="33"/>
      <c r="PN68" s="33"/>
      <c r="PO68" s="33"/>
      <c r="PP68" s="33"/>
      <c r="PQ68" s="33"/>
      <c r="PR68" s="33"/>
      <c r="PS68" s="33"/>
      <c r="PT68" s="33"/>
      <c r="PU68" s="33"/>
      <c r="PV68" s="33"/>
      <c r="PW68" s="33"/>
      <c r="PX68" s="33"/>
      <c r="PY68" s="33"/>
      <c r="PZ68" s="33"/>
      <c r="QA68" s="33"/>
      <c r="QB68" s="33"/>
      <c r="QC68" s="33"/>
      <c r="QD68" s="33"/>
      <c r="QE68" s="33"/>
      <c r="QF68" s="33"/>
      <c r="QG68" s="33"/>
      <c r="QH68" s="33"/>
      <c r="QI68" s="33"/>
      <c r="QJ68" s="33"/>
      <c r="QK68" s="33"/>
      <c r="QL68" s="33"/>
      <c r="QM68" s="33"/>
      <c r="QN68" s="33"/>
      <c r="QO68" s="33"/>
      <c r="QP68" s="33"/>
      <c r="QQ68" s="33"/>
      <c r="QR68" s="33"/>
      <c r="QS68" s="33"/>
      <c r="QT68" s="33"/>
      <c r="QU68" s="33"/>
      <c r="QV68" s="33"/>
      <c r="QW68" s="33"/>
      <c r="QX68" s="33"/>
      <c r="QY68" s="33"/>
      <c r="QZ68" s="33"/>
      <c r="RA68" s="33"/>
      <c r="RB68" s="33"/>
      <c r="RC68" s="33"/>
      <c r="RD68" s="33"/>
      <c r="RE68" s="33"/>
      <c r="RF68" s="33"/>
      <c r="RG68" s="33"/>
      <c r="RH68" s="33"/>
      <c r="RI68" s="33"/>
      <c r="RJ68" s="33"/>
      <c r="RK68" s="33"/>
      <c r="RL68" s="33"/>
      <c r="RM68" s="33"/>
      <c r="RN68" s="33"/>
      <c r="RO68" s="33"/>
      <c r="RP68" s="33"/>
      <c r="RQ68" s="33"/>
      <c r="RR68" s="33"/>
      <c r="RS68" s="33"/>
      <c r="RT68" s="33"/>
      <c r="RU68" s="33"/>
      <c r="RV68" s="33"/>
      <c r="RW68" s="33"/>
      <c r="RX68" s="33"/>
      <c r="RY68" s="33"/>
      <c r="RZ68" s="33"/>
      <c r="SA68" s="33"/>
      <c r="SB68" s="33"/>
      <c r="SC68" s="33"/>
      <c r="SD68" s="33"/>
      <c r="SE68" s="33"/>
      <c r="SF68" s="33"/>
      <c r="SG68" s="33"/>
      <c r="SH68" s="33"/>
      <c r="SI68" s="33"/>
      <c r="SJ68" s="33"/>
      <c r="SK68" s="33"/>
      <c r="SL68" s="33"/>
      <c r="SM68" s="33"/>
      <c r="SN68" s="33"/>
      <c r="SO68" s="33"/>
      <c r="SP68" s="33"/>
      <c r="SQ68" s="33"/>
      <c r="SR68" s="33"/>
      <c r="SS68" s="33"/>
      <c r="ST68" s="33"/>
      <c r="SU68" s="33"/>
      <c r="SV68" s="33"/>
      <c r="SW68" s="33"/>
      <c r="SX68" s="33"/>
      <c r="SY68" s="33"/>
      <c r="SZ68" s="33"/>
      <c r="TA68" s="33"/>
      <c r="TB68" s="33"/>
      <c r="TC68" s="33"/>
      <c r="TD68" s="33"/>
      <c r="TE68" s="33"/>
      <c r="TF68" s="33"/>
      <c r="TG68" s="33"/>
      <c r="TH68" s="33"/>
      <c r="TI68" s="33"/>
      <c r="TJ68" s="33"/>
      <c r="TK68" s="33"/>
      <c r="TL68" s="33"/>
      <c r="TM68" s="33"/>
      <c r="TN68" s="33"/>
      <c r="TO68" s="33"/>
      <c r="TP68" s="33"/>
      <c r="TQ68" s="33"/>
      <c r="TR68" s="33"/>
      <c r="TS68" s="33"/>
      <c r="TT68" s="33"/>
      <c r="TU68" s="33"/>
      <c r="TV68" s="33"/>
      <c r="TW68" s="33"/>
      <c r="TX68" s="33"/>
      <c r="TY68" s="33"/>
      <c r="TZ68" s="33"/>
      <c r="UA68" s="33"/>
      <c r="UB68" s="33"/>
      <c r="UC68" s="33"/>
      <c r="UD68" s="33"/>
      <c r="UE68" s="33"/>
      <c r="UF68" s="33"/>
      <c r="UG68" s="33"/>
      <c r="UH68" s="33"/>
      <c r="UI68" s="33"/>
      <c r="UJ68" s="33"/>
      <c r="UK68" s="33"/>
      <c r="UL68" s="33"/>
      <c r="UM68" s="33"/>
      <c r="UN68" s="33"/>
      <c r="UO68" s="33"/>
      <c r="UP68" s="33"/>
      <c r="UQ68" s="33"/>
      <c r="UR68" s="33"/>
      <c r="US68" s="33"/>
      <c r="UT68" s="33"/>
      <c r="UU68" s="33"/>
      <c r="UV68" s="33"/>
      <c r="UW68" s="33"/>
      <c r="UX68" s="33"/>
      <c r="UY68" s="33"/>
      <c r="UZ68" s="33"/>
      <c r="VA68" s="33"/>
      <c r="VB68" s="33"/>
      <c r="VC68" s="33"/>
      <c r="VD68" s="33"/>
      <c r="VE68" s="33"/>
      <c r="VF68" s="33"/>
      <c r="VG68" s="33"/>
      <c r="VH68" s="33"/>
      <c r="VI68" s="33"/>
      <c r="VJ68" s="33"/>
      <c r="VK68" s="33"/>
      <c r="VL68" s="33"/>
      <c r="VM68" s="33"/>
      <c r="VN68" s="33"/>
      <c r="VO68" s="33"/>
      <c r="VP68" s="33"/>
      <c r="VQ68" s="33"/>
      <c r="VR68" s="33"/>
      <c r="VS68" s="33"/>
      <c r="VT68" s="33"/>
      <c r="VU68" s="33"/>
      <c r="VV68" s="33"/>
      <c r="VW68" s="33"/>
      <c r="VX68" s="33"/>
      <c r="VY68" s="33"/>
      <c r="VZ68" s="33"/>
      <c r="WA68" s="33"/>
      <c r="WB68" s="33"/>
      <c r="WC68" s="33"/>
      <c r="WD68" s="33"/>
      <c r="WE68" s="33"/>
      <c r="WF68" s="33"/>
      <c r="WG68" s="33"/>
      <c r="WH68" s="33"/>
      <c r="WI68" s="33"/>
      <c r="WJ68" s="33"/>
      <c r="WK68" s="33"/>
      <c r="WL68" s="33"/>
      <c r="WM68" s="33"/>
      <c r="WN68" s="33"/>
      <c r="WO68" s="33"/>
      <c r="WP68" s="33"/>
      <c r="WQ68" s="33"/>
      <c r="WR68" s="33"/>
      <c r="WS68" s="33"/>
      <c r="WT68" s="33"/>
      <c r="WU68" s="33"/>
      <c r="WV68" s="33"/>
      <c r="WW68" s="33"/>
      <c r="WX68" s="33"/>
      <c r="WY68" s="33"/>
      <c r="WZ68" s="33"/>
      <c r="XA68" s="33"/>
      <c r="XB68" s="33"/>
      <c r="XC68" s="33"/>
      <c r="XD68" s="33"/>
      <c r="XE68" s="33"/>
      <c r="XF68" s="33"/>
      <c r="XG68" s="33"/>
      <c r="XH68" s="33"/>
      <c r="XI68" s="33"/>
      <c r="XJ68" s="33"/>
      <c r="XK68" s="33"/>
      <c r="XL68" s="33"/>
      <c r="XM68" s="33"/>
      <c r="XN68" s="33"/>
      <c r="XO68" s="33"/>
      <c r="XP68" s="33"/>
      <c r="XQ68" s="33"/>
      <c r="XR68" s="33"/>
      <c r="XS68" s="33"/>
      <c r="XT68" s="33"/>
      <c r="XU68" s="33"/>
      <c r="XV68" s="33"/>
      <c r="XW68" s="33"/>
      <c r="XX68" s="33"/>
      <c r="XY68" s="33"/>
      <c r="XZ68" s="33"/>
      <c r="YA68" s="33"/>
      <c r="YB68" s="33"/>
      <c r="YC68" s="33"/>
      <c r="YD68" s="33"/>
      <c r="YE68" s="33"/>
      <c r="YF68" s="33"/>
      <c r="YG68" s="33"/>
      <c r="YH68" s="33"/>
      <c r="YI68" s="33"/>
      <c r="YJ68" s="33"/>
      <c r="YK68" s="33"/>
      <c r="YL68" s="33"/>
      <c r="YM68" s="33"/>
      <c r="YN68" s="33"/>
      <c r="YO68" s="33"/>
      <c r="YP68" s="33"/>
      <c r="YQ68" s="33"/>
      <c r="YR68" s="33"/>
      <c r="YS68" s="33"/>
      <c r="YT68" s="33"/>
      <c r="YU68" s="33"/>
      <c r="YV68" s="33"/>
      <c r="YW68" s="33"/>
      <c r="YX68" s="33"/>
      <c r="YY68" s="33"/>
      <c r="YZ68" s="33"/>
      <c r="ZA68" s="33"/>
      <c r="ZB68" s="33"/>
      <c r="ZC68" s="33"/>
      <c r="ZD68" s="33"/>
      <c r="ZE68" s="33"/>
      <c r="ZF68" s="33"/>
      <c r="ZG68" s="33"/>
      <c r="ZH68" s="33"/>
      <c r="ZI68" s="33"/>
      <c r="ZJ68" s="33"/>
      <c r="ZK68" s="33"/>
      <c r="ZL68" s="33"/>
      <c r="ZM68" s="33"/>
      <c r="ZN68" s="33"/>
      <c r="ZO68" s="33"/>
      <c r="ZP68" s="33"/>
      <c r="ZQ68" s="33"/>
      <c r="ZR68" s="33"/>
      <c r="ZS68" s="33"/>
      <c r="ZT68" s="33"/>
      <c r="ZU68" s="33"/>
      <c r="ZV68" s="33"/>
      <c r="ZW68" s="33"/>
      <c r="ZX68" s="33"/>
      <c r="ZY68" s="33"/>
      <c r="ZZ68" s="33"/>
      <c r="AAA68" s="33"/>
      <c r="AAB68" s="33"/>
      <c r="AAC68" s="33"/>
      <c r="AAD68" s="33"/>
      <c r="AAE68" s="33"/>
      <c r="AAF68" s="33"/>
      <c r="AAG68" s="33"/>
      <c r="AAH68" s="33"/>
      <c r="AAI68" s="33"/>
      <c r="AAJ68" s="33"/>
      <c r="AAK68" s="33"/>
      <c r="AAL68" s="33"/>
      <c r="AAM68" s="33"/>
      <c r="AAN68" s="33"/>
      <c r="AAO68" s="33"/>
      <c r="AAP68" s="33"/>
      <c r="AAQ68" s="33"/>
      <c r="AAR68" s="33"/>
      <c r="AAS68" s="33"/>
      <c r="AAT68" s="33"/>
      <c r="AAU68" s="33"/>
      <c r="AAV68" s="33"/>
      <c r="AAW68" s="33"/>
      <c r="AAX68" s="33"/>
      <c r="AAY68" s="33"/>
      <c r="AAZ68" s="33"/>
      <c r="ABA68" s="33"/>
      <c r="ABB68" s="33"/>
      <c r="ABC68" s="33"/>
      <c r="ABD68" s="33"/>
      <c r="ABE68" s="33"/>
      <c r="ABF68" s="33"/>
      <c r="ABG68" s="33"/>
      <c r="ABH68" s="33"/>
      <c r="ABI68" s="33"/>
      <c r="ABJ68" s="33"/>
      <c r="ABK68" s="33"/>
      <c r="ABL68" s="33"/>
      <c r="ABM68" s="33"/>
      <c r="ABN68" s="33"/>
      <c r="ABO68" s="33"/>
      <c r="ABP68" s="33"/>
      <c r="ABQ68" s="33"/>
      <c r="ABR68" s="33"/>
      <c r="ABS68" s="33"/>
      <c r="ABT68" s="33"/>
      <c r="ABU68" s="33"/>
      <c r="ABV68" s="33"/>
      <c r="ABW68" s="33"/>
      <c r="ABX68" s="33"/>
      <c r="ABY68" s="33"/>
      <c r="ABZ68" s="33"/>
      <c r="ACA68" s="33"/>
      <c r="ACB68" s="33"/>
      <c r="ACC68" s="33"/>
      <c r="ACD68" s="33"/>
      <c r="ACE68" s="33"/>
      <c r="ACF68" s="33"/>
      <c r="ACG68" s="33"/>
      <c r="ACH68" s="33"/>
      <c r="ACI68" s="33"/>
      <c r="ACJ68" s="33"/>
      <c r="ACK68" s="33"/>
      <c r="ACL68" s="33"/>
      <c r="ACM68" s="33"/>
      <c r="ACN68" s="33"/>
      <c r="ACO68" s="33"/>
      <c r="ACP68" s="33"/>
      <c r="ACQ68" s="33"/>
      <c r="ACR68" s="33"/>
      <c r="ACS68" s="33"/>
      <c r="ACT68" s="33"/>
      <c r="ACU68" s="33"/>
      <c r="ACV68" s="33"/>
      <c r="ACW68" s="33"/>
      <c r="ACX68" s="33"/>
      <c r="ACY68" s="33"/>
      <c r="ACZ68" s="33"/>
      <c r="ADA68" s="33"/>
      <c r="ADB68" s="33"/>
      <c r="ADC68" s="33"/>
      <c r="ADD68" s="33"/>
      <c r="ADE68" s="33"/>
      <c r="ADF68" s="33"/>
      <c r="ADG68" s="33"/>
      <c r="ADH68" s="33"/>
      <c r="ADI68" s="33"/>
      <c r="ADJ68" s="33"/>
      <c r="ADK68" s="33"/>
      <c r="ADL68" s="33"/>
      <c r="ADM68" s="33"/>
      <c r="ADN68" s="33"/>
      <c r="ADO68" s="33"/>
      <c r="ADP68" s="33"/>
      <c r="ADQ68" s="33"/>
      <c r="ADR68" s="33"/>
      <c r="ADS68" s="33"/>
      <c r="ADT68" s="33"/>
      <c r="ADU68" s="33"/>
      <c r="ADV68" s="33"/>
      <c r="ADW68" s="33"/>
      <c r="ADX68" s="33"/>
      <c r="ADY68" s="33"/>
      <c r="ADZ68" s="33"/>
      <c r="AEA68" s="33"/>
      <c r="AEB68" s="33"/>
      <c r="AEC68" s="33"/>
      <c r="AED68" s="33"/>
      <c r="AEE68" s="33"/>
      <c r="AEF68" s="33"/>
      <c r="AEG68" s="33"/>
      <c r="AEH68" s="33"/>
      <c r="AEI68" s="33"/>
      <c r="AEJ68" s="33"/>
      <c r="AEK68" s="33"/>
      <c r="AEL68" s="33"/>
      <c r="AEM68" s="33"/>
      <c r="AEN68" s="33"/>
      <c r="AEO68" s="33"/>
      <c r="AEP68" s="33"/>
      <c r="AEQ68" s="33"/>
      <c r="AER68" s="33"/>
      <c r="AES68" s="33"/>
      <c r="AET68" s="33"/>
      <c r="AEU68" s="33"/>
      <c r="AEV68" s="33"/>
      <c r="AEW68" s="33"/>
      <c r="AEX68" s="33"/>
      <c r="AEY68" s="33"/>
      <c r="AEZ68" s="33"/>
      <c r="AFA68" s="33"/>
      <c r="AFB68" s="33"/>
      <c r="AFC68" s="33"/>
      <c r="AFD68" s="33"/>
      <c r="AFE68" s="33"/>
      <c r="AFF68" s="33"/>
      <c r="AFG68" s="33"/>
      <c r="AFH68" s="33"/>
      <c r="AFI68" s="33"/>
      <c r="AFJ68" s="33"/>
      <c r="AFK68" s="33"/>
      <c r="AFL68" s="33"/>
      <c r="AFM68" s="33"/>
      <c r="AFN68" s="33"/>
      <c r="AFO68" s="33"/>
      <c r="AFP68" s="33"/>
      <c r="AFQ68" s="33"/>
      <c r="AFR68" s="33"/>
      <c r="AFS68" s="33"/>
      <c r="AFT68" s="33"/>
      <c r="AFU68" s="33"/>
      <c r="AFV68" s="33"/>
      <c r="AFW68" s="33"/>
      <c r="AFX68" s="33"/>
      <c r="AFY68" s="33"/>
      <c r="AFZ68" s="33"/>
      <c r="AGA68" s="33"/>
      <c r="AGB68" s="33"/>
      <c r="AGC68" s="33"/>
      <c r="AGD68" s="33"/>
      <c r="AGE68" s="33"/>
      <c r="AGF68" s="33"/>
      <c r="AGG68" s="33"/>
      <c r="AGH68" s="33"/>
      <c r="AGI68" s="33"/>
      <c r="AGJ68" s="33"/>
      <c r="AGK68" s="33"/>
      <c r="AGL68" s="33"/>
      <c r="AGM68" s="33"/>
      <c r="AGN68" s="33"/>
      <c r="AGO68" s="33"/>
      <c r="AGP68" s="33"/>
      <c r="AGQ68" s="33"/>
      <c r="AGR68" s="33"/>
      <c r="AGS68" s="33"/>
      <c r="AGT68" s="33"/>
      <c r="AGU68" s="33"/>
      <c r="AGV68" s="33"/>
      <c r="AGW68" s="33"/>
      <c r="AGX68" s="33"/>
      <c r="AGY68" s="33"/>
      <c r="AGZ68" s="33"/>
      <c r="AHA68" s="33"/>
      <c r="AHB68" s="33"/>
      <c r="AHC68" s="33"/>
      <c r="AHD68" s="33"/>
      <c r="AHE68" s="33"/>
      <c r="AHF68" s="33"/>
      <c r="AHG68" s="33"/>
      <c r="AHH68" s="33"/>
      <c r="AHI68" s="33"/>
      <c r="AHJ68" s="33"/>
      <c r="AHK68" s="33"/>
      <c r="AHL68" s="33"/>
      <c r="AHM68" s="33"/>
      <c r="AHN68" s="33"/>
      <c r="AHO68" s="33"/>
      <c r="AHP68" s="33"/>
      <c r="AHQ68" s="33"/>
      <c r="AHR68" s="33"/>
      <c r="AHS68" s="33"/>
      <c r="AHT68" s="33"/>
      <c r="AHU68" s="33"/>
      <c r="AHV68" s="33"/>
      <c r="AHW68" s="33"/>
      <c r="AHX68" s="33"/>
      <c r="AHY68" s="33"/>
      <c r="AHZ68" s="33"/>
      <c r="AIA68" s="33"/>
      <c r="AIB68" s="33"/>
      <c r="AIC68" s="33"/>
      <c r="AID68" s="33"/>
      <c r="AIE68" s="33"/>
      <c r="AIF68" s="33"/>
      <c r="AIG68" s="33"/>
      <c r="AIH68" s="33"/>
      <c r="AII68" s="33"/>
      <c r="AIJ68" s="33"/>
      <c r="AIK68" s="33"/>
      <c r="AIL68" s="33"/>
      <c r="AIM68" s="33"/>
      <c r="AIN68" s="33"/>
      <c r="AIO68" s="33"/>
      <c r="AIP68" s="33"/>
      <c r="AIQ68" s="33"/>
      <c r="AIR68" s="33"/>
      <c r="AIS68" s="33"/>
      <c r="AIT68" s="33"/>
      <c r="AIU68" s="33"/>
      <c r="AIV68" s="33"/>
      <c r="AIW68" s="33"/>
      <c r="AIX68" s="33"/>
      <c r="AIY68" s="33"/>
      <c r="AIZ68" s="33"/>
      <c r="AJA68" s="33"/>
      <c r="AJB68" s="33"/>
      <c r="AJC68" s="33"/>
      <c r="AJD68" s="33"/>
      <c r="AJE68" s="33"/>
      <c r="AJF68" s="33"/>
      <c r="AJG68" s="33"/>
      <c r="AJH68" s="33"/>
      <c r="AJI68" s="33"/>
      <c r="AJJ68" s="33"/>
      <c r="AJK68" s="33"/>
      <c r="AJL68" s="33"/>
      <c r="AJM68" s="33"/>
      <c r="AJN68" s="33"/>
      <c r="AJO68" s="33"/>
      <c r="AJP68" s="33"/>
      <c r="AJQ68" s="33"/>
      <c r="AJR68" s="33"/>
      <c r="AJS68" s="33"/>
      <c r="AJT68" s="33"/>
      <c r="AJU68" s="33"/>
      <c r="AJV68" s="33"/>
      <c r="AJW68" s="33"/>
      <c r="AJX68" s="33"/>
      <c r="AJY68" s="33"/>
      <c r="AJZ68" s="33"/>
      <c r="AKA68" s="33"/>
      <c r="AKB68" s="33"/>
      <c r="AKC68" s="33"/>
      <c r="AKD68" s="33"/>
      <c r="AKE68" s="33"/>
      <c r="AKF68" s="33"/>
      <c r="AKG68" s="33"/>
      <c r="AKH68" s="33"/>
      <c r="AKI68" s="33"/>
      <c r="AKJ68" s="33"/>
      <c r="AKK68" s="33"/>
      <c r="AKL68" s="33"/>
      <c r="AKM68" s="33"/>
      <c r="AKN68" s="33"/>
      <c r="AKO68" s="33"/>
      <c r="AKP68" s="33"/>
      <c r="AKQ68" s="33"/>
      <c r="AKR68" s="33"/>
      <c r="AKS68" s="33"/>
      <c r="AKT68" s="33"/>
      <c r="AKU68" s="33"/>
      <c r="AKV68" s="33"/>
      <c r="AKW68" s="33"/>
      <c r="AKX68" s="33"/>
      <c r="AKY68" s="33"/>
      <c r="AKZ68" s="33"/>
      <c r="ALA68" s="33"/>
      <c r="ALB68" s="33"/>
      <c r="ALC68" s="33"/>
      <c r="ALD68" s="33"/>
      <c r="ALE68" s="33"/>
      <c r="ALF68" s="33"/>
      <c r="ALG68" s="33"/>
      <c r="ALH68" s="33"/>
      <c r="ALI68" s="33"/>
      <c r="ALJ68" s="33"/>
      <c r="ALK68" s="33"/>
      <c r="ALL68" s="33"/>
      <c r="ALM68" s="33"/>
      <c r="ALN68" s="33"/>
      <c r="ALO68" s="33"/>
      <c r="ALP68" s="33"/>
      <c r="ALQ68" s="33"/>
      <c r="ALR68" s="33"/>
      <c r="ALS68" s="33"/>
      <c r="ALT68" s="33"/>
      <c r="ALU68" s="33"/>
      <c r="ALV68" s="33"/>
      <c r="ALW68" s="33"/>
      <c r="ALX68" s="33"/>
      <c r="ALY68" s="33"/>
      <c r="ALZ68" s="33"/>
      <c r="AMA68" s="33"/>
      <c r="AMB68" s="33"/>
      <c r="AMC68" s="33"/>
      <c r="AMD68" s="33"/>
      <c r="AME68" s="33"/>
      <c r="AMF68" s="33"/>
      <c r="AMG68" s="33"/>
      <c r="AMH68" s="33"/>
      <c r="AMI68" s="33"/>
      <c r="AMJ68" s="33"/>
      <c r="AMK68" s="33"/>
    </row>
    <row r="69" spans="1:1025" s="34" customFormat="1" ht="23.25" customHeight="1">
      <c r="A69" s="499"/>
      <c r="B69" s="315"/>
      <c r="C69" s="307" t="s">
        <v>84</v>
      </c>
      <c r="D69" s="308"/>
      <c r="E69" s="319">
        <v>0</v>
      </c>
      <c r="F69" s="320"/>
      <c r="G69" s="44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33"/>
      <c r="GQ69" s="33"/>
      <c r="GR69" s="33"/>
      <c r="GS69" s="33"/>
      <c r="GT69" s="33"/>
      <c r="GU69" s="33"/>
      <c r="GV69" s="33"/>
      <c r="GW69" s="33"/>
      <c r="GX69" s="33"/>
      <c r="GY69" s="33"/>
      <c r="GZ69" s="33"/>
      <c r="HA69" s="33"/>
      <c r="HB69" s="33"/>
      <c r="HC69" s="33"/>
      <c r="HD69" s="33"/>
      <c r="HE69" s="33"/>
      <c r="HF69" s="33"/>
      <c r="HG69" s="33"/>
      <c r="HH69" s="33"/>
      <c r="HI69" s="33"/>
      <c r="HJ69" s="33"/>
      <c r="HK69" s="33"/>
      <c r="HL69" s="33"/>
      <c r="HM69" s="33"/>
      <c r="HN69" s="33"/>
      <c r="HO69" s="33"/>
      <c r="HP69" s="33"/>
      <c r="HQ69" s="33"/>
      <c r="HR69" s="33"/>
      <c r="HS69" s="33"/>
      <c r="HT69" s="33"/>
      <c r="HU69" s="33"/>
      <c r="HV69" s="33"/>
      <c r="HW69" s="33"/>
      <c r="HX69" s="33"/>
      <c r="HY69" s="33"/>
      <c r="HZ69" s="33"/>
      <c r="IA69" s="33"/>
      <c r="IB69" s="33"/>
      <c r="IC69" s="33"/>
      <c r="ID69" s="33"/>
      <c r="IE69" s="33"/>
      <c r="IF69" s="33"/>
      <c r="IG69" s="33"/>
      <c r="IH69" s="33"/>
      <c r="II69" s="33"/>
      <c r="IJ69" s="33"/>
      <c r="IK69" s="33"/>
      <c r="IL69" s="33"/>
      <c r="IM69" s="33"/>
      <c r="IN69" s="33"/>
      <c r="IO69" s="33"/>
      <c r="IP69" s="33"/>
      <c r="IQ69" s="33"/>
      <c r="IR69" s="33"/>
      <c r="IS69" s="33"/>
      <c r="IT69" s="33"/>
      <c r="IU69" s="33"/>
      <c r="IV69" s="33"/>
      <c r="IW69" s="33"/>
      <c r="IX69" s="33"/>
      <c r="IY69" s="33"/>
      <c r="IZ69" s="33"/>
      <c r="JA69" s="33"/>
      <c r="JB69" s="33"/>
      <c r="JC69" s="33"/>
      <c r="JD69" s="33"/>
      <c r="JE69" s="33"/>
      <c r="JF69" s="33"/>
      <c r="JG69" s="33"/>
      <c r="JH69" s="33"/>
      <c r="JI69" s="33"/>
      <c r="JJ69" s="33"/>
      <c r="JK69" s="33"/>
      <c r="JL69" s="33"/>
      <c r="JM69" s="33"/>
      <c r="JN69" s="33"/>
      <c r="JO69" s="33"/>
      <c r="JP69" s="33"/>
      <c r="JQ69" s="33"/>
      <c r="JR69" s="33"/>
      <c r="JS69" s="33"/>
      <c r="JT69" s="33"/>
      <c r="JU69" s="33"/>
      <c r="JV69" s="33"/>
      <c r="JW69" s="33"/>
      <c r="JX69" s="33"/>
      <c r="JY69" s="33"/>
      <c r="JZ69" s="33"/>
      <c r="KA69" s="33"/>
      <c r="KB69" s="33"/>
      <c r="KC69" s="33"/>
      <c r="KD69" s="33"/>
      <c r="KE69" s="33"/>
      <c r="KF69" s="33"/>
      <c r="KG69" s="33"/>
      <c r="KH69" s="33"/>
      <c r="KI69" s="33"/>
      <c r="KJ69" s="33"/>
      <c r="KK69" s="33"/>
      <c r="KL69" s="33"/>
      <c r="KM69" s="33"/>
      <c r="KN69" s="33"/>
      <c r="KO69" s="33"/>
      <c r="KP69" s="33"/>
      <c r="KQ69" s="33"/>
      <c r="KR69" s="33"/>
      <c r="KS69" s="33"/>
      <c r="KT69" s="33"/>
      <c r="KU69" s="33"/>
      <c r="KV69" s="33"/>
      <c r="KW69" s="33"/>
      <c r="KX69" s="33"/>
      <c r="KY69" s="33"/>
      <c r="KZ69" s="33"/>
      <c r="LA69" s="33"/>
      <c r="LB69" s="33"/>
      <c r="LC69" s="33"/>
      <c r="LD69" s="33"/>
      <c r="LE69" s="33"/>
      <c r="LF69" s="33"/>
      <c r="LG69" s="33"/>
      <c r="LH69" s="33"/>
      <c r="LI69" s="33"/>
      <c r="LJ69" s="33"/>
      <c r="LK69" s="33"/>
      <c r="LL69" s="33"/>
      <c r="LM69" s="33"/>
      <c r="LN69" s="33"/>
      <c r="LO69" s="33"/>
      <c r="LP69" s="33"/>
      <c r="LQ69" s="33"/>
      <c r="LR69" s="33"/>
      <c r="LS69" s="33"/>
      <c r="LT69" s="33"/>
      <c r="LU69" s="33"/>
      <c r="LV69" s="33"/>
      <c r="LW69" s="33"/>
      <c r="LX69" s="33"/>
      <c r="LY69" s="33"/>
      <c r="LZ69" s="33"/>
      <c r="MA69" s="33"/>
      <c r="MB69" s="33"/>
      <c r="MC69" s="33"/>
      <c r="MD69" s="33"/>
      <c r="ME69" s="33"/>
      <c r="MF69" s="33"/>
      <c r="MG69" s="33"/>
      <c r="MH69" s="33"/>
      <c r="MI69" s="33"/>
      <c r="MJ69" s="33"/>
      <c r="MK69" s="33"/>
      <c r="ML69" s="33"/>
      <c r="MM69" s="33"/>
      <c r="MN69" s="33"/>
      <c r="MO69" s="33"/>
      <c r="MP69" s="33"/>
      <c r="MQ69" s="33"/>
      <c r="MR69" s="33"/>
      <c r="MS69" s="33"/>
      <c r="MT69" s="33"/>
      <c r="MU69" s="33"/>
      <c r="MV69" s="33"/>
      <c r="MW69" s="33"/>
      <c r="MX69" s="33"/>
      <c r="MY69" s="33"/>
      <c r="MZ69" s="33"/>
      <c r="NA69" s="33"/>
      <c r="NB69" s="33"/>
      <c r="NC69" s="33"/>
      <c r="ND69" s="33"/>
      <c r="NE69" s="33"/>
      <c r="NF69" s="33"/>
      <c r="NG69" s="33"/>
      <c r="NH69" s="33"/>
      <c r="NI69" s="33"/>
      <c r="NJ69" s="33"/>
      <c r="NK69" s="33"/>
      <c r="NL69" s="33"/>
      <c r="NM69" s="33"/>
      <c r="NN69" s="33"/>
      <c r="NO69" s="33"/>
      <c r="NP69" s="33"/>
      <c r="NQ69" s="33"/>
      <c r="NR69" s="33"/>
      <c r="NS69" s="33"/>
      <c r="NT69" s="33"/>
      <c r="NU69" s="33"/>
      <c r="NV69" s="33"/>
      <c r="NW69" s="33"/>
      <c r="NX69" s="33"/>
      <c r="NY69" s="33"/>
      <c r="NZ69" s="33"/>
      <c r="OA69" s="33"/>
      <c r="OB69" s="33"/>
      <c r="OC69" s="33"/>
      <c r="OD69" s="33"/>
      <c r="OE69" s="33"/>
      <c r="OF69" s="33"/>
      <c r="OG69" s="33"/>
      <c r="OH69" s="33"/>
      <c r="OI69" s="33"/>
      <c r="OJ69" s="33"/>
      <c r="OK69" s="33"/>
      <c r="OL69" s="33"/>
      <c r="OM69" s="33"/>
      <c r="ON69" s="33"/>
      <c r="OO69" s="33"/>
      <c r="OP69" s="33"/>
      <c r="OQ69" s="33"/>
      <c r="OR69" s="33"/>
      <c r="OS69" s="33"/>
      <c r="OT69" s="33"/>
      <c r="OU69" s="33"/>
      <c r="OV69" s="33"/>
      <c r="OW69" s="33"/>
      <c r="OX69" s="33"/>
      <c r="OY69" s="33"/>
      <c r="OZ69" s="33"/>
      <c r="PA69" s="33"/>
      <c r="PB69" s="33"/>
      <c r="PC69" s="33"/>
      <c r="PD69" s="33"/>
      <c r="PE69" s="33"/>
      <c r="PF69" s="33"/>
      <c r="PG69" s="33"/>
      <c r="PH69" s="33"/>
      <c r="PI69" s="33"/>
      <c r="PJ69" s="33"/>
      <c r="PK69" s="33"/>
      <c r="PL69" s="33"/>
      <c r="PM69" s="33"/>
      <c r="PN69" s="33"/>
      <c r="PO69" s="33"/>
      <c r="PP69" s="33"/>
      <c r="PQ69" s="33"/>
      <c r="PR69" s="33"/>
      <c r="PS69" s="33"/>
      <c r="PT69" s="33"/>
      <c r="PU69" s="33"/>
      <c r="PV69" s="33"/>
      <c r="PW69" s="33"/>
      <c r="PX69" s="33"/>
      <c r="PY69" s="33"/>
      <c r="PZ69" s="33"/>
      <c r="QA69" s="33"/>
      <c r="QB69" s="33"/>
      <c r="QC69" s="33"/>
      <c r="QD69" s="33"/>
      <c r="QE69" s="33"/>
      <c r="QF69" s="33"/>
      <c r="QG69" s="33"/>
      <c r="QH69" s="33"/>
      <c r="QI69" s="33"/>
      <c r="QJ69" s="33"/>
      <c r="QK69" s="33"/>
      <c r="QL69" s="33"/>
      <c r="QM69" s="33"/>
      <c r="QN69" s="33"/>
      <c r="QO69" s="33"/>
      <c r="QP69" s="33"/>
      <c r="QQ69" s="33"/>
      <c r="QR69" s="33"/>
      <c r="QS69" s="33"/>
      <c r="QT69" s="33"/>
      <c r="QU69" s="33"/>
      <c r="QV69" s="33"/>
      <c r="QW69" s="33"/>
      <c r="QX69" s="33"/>
      <c r="QY69" s="33"/>
      <c r="QZ69" s="33"/>
      <c r="RA69" s="33"/>
      <c r="RB69" s="33"/>
      <c r="RC69" s="33"/>
      <c r="RD69" s="33"/>
      <c r="RE69" s="33"/>
      <c r="RF69" s="33"/>
      <c r="RG69" s="33"/>
      <c r="RH69" s="33"/>
      <c r="RI69" s="33"/>
      <c r="RJ69" s="33"/>
      <c r="RK69" s="33"/>
      <c r="RL69" s="33"/>
      <c r="RM69" s="33"/>
      <c r="RN69" s="33"/>
      <c r="RO69" s="33"/>
      <c r="RP69" s="33"/>
      <c r="RQ69" s="33"/>
      <c r="RR69" s="33"/>
      <c r="RS69" s="33"/>
      <c r="RT69" s="33"/>
      <c r="RU69" s="33"/>
      <c r="RV69" s="33"/>
      <c r="RW69" s="33"/>
      <c r="RX69" s="33"/>
      <c r="RY69" s="33"/>
      <c r="RZ69" s="33"/>
      <c r="SA69" s="33"/>
      <c r="SB69" s="33"/>
      <c r="SC69" s="33"/>
      <c r="SD69" s="33"/>
      <c r="SE69" s="33"/>
      <c r="SF69" s="33"/>
      <c r="SG69" s="33"/>
      <c r="SH69" s="33"/>
      <c r="SI69" s="33"/>
      <c r="SJ69" s="33"/>
      <c r="SK69" s="33"/>
      <c r="SL69" s="33"/>
      <c r="SM69" s="33"/>
      <c r="SN69" s="33"/>
      <c r="SO69" s="33"/>
      <c r="SP69" s="33"/>
      <c r="SQ69" s="33"/>
      <c r="SR69" s="33"/>
      <c r="SS69" s="33"/>
      <c r="ST69" s="33"/>
      <c r="SU69" s="33"/>
      <c r="SV69" s="33"/>
      <c r="SW69" s="33"/>
      <c r="SX69" s="33"/>
      <c r="SY69" s="33"/>
      <c r="SZ69" s="33"/>
      <c r="TA69" s="33"/>
      <c r="TB69" s="33"/>
      <c r="TC69" s="33"/>
      <c r="TD69" s="33"/>
      <c r="TE69" s="33"/>
      <c r="TF69" s="33"/>
      <c r="TG69" s="33"/>
      <c r="TH69" s="33"/>
      <c r="TI69" s="33"/>
      <c r="TJ69" s="33"/>
      <c r="TK69" s="33"/>
      <c r="TL69" s="33"/>
      <c r="TM69" s="33"/>
      <c r="TN69" s="33"/>
      <c r="TO69" s="33"/>
      <c r="TP69" s="33"/>
      <c r="TQ69" s="33"/>
      <c r="TR69" s="33"/>
      <c r="TS69" s="33"/>
      <c r="TT69" s="33"/>
      <c r="TU69" s="33"/>
      <c r="TV69" s="33"/>
      <c r="TW69" s="33"/>
      <c r="TX69" s="33"/>
      <c r="TY69" s="33"/>
      <c r="TZ69" s="33"/>
      <c r="UA69" s="33"/>
      <c r="UB69" s="33"/>
      <c r="UC69" s="33"/>
      <c r="UD69" s="33"/>
      <c r="UE69" s="33"/>
      <c r="UF69" s="33"/>
      <c r="UG69" s="33"/>
      <c r="UH69" s="33"/>
      <c r="UI69" s="33"/>
      <c r="UJ69" s="33"/>
      <c r="UK69" s="33"/>
      <c r="UL69" s="33"/>
      <c r="UM69" s="33"/>
      <c r="UN69" s="33"/>
      <c r="UO69" s="33"/>
      <c r="UP69" s="33"/>
      <c r="UQ69" s="33"/>
      <c r="UR69" s="33"/>
      <c r="US69" s="33"/>
      <c r="UT69" s="33"/>
      <c r="UU69" s="33"/>
      <c r="UV69" s="33"/>
      <c r="UW69" s="33"/>
      <c r="UX69" s="33"/>
      <c r="UY69" s="33"/>
      <c r="UZ69" s="33"/>
      <c r="VA69" s="33"/>
      <c r="VB69" s="33"/>
      <c r="VC69" s="33"/>
      <c r="VD69" s="33"/>
      <c r="VE69" s="33"/>
      <c r="VF69" s="33"/>
      <c r="VG69" s="33"/>
      <c r="VH69" s="33"/>
      <c r="VI69" s="33"/>
      <c r="VJ69" s="33"/>
      <c r="VK69" s="33"/>
      <c r="VL69" s="33"/>
      <c r="VM69" s="33"/>
      <c r="VN69" s="33"/>
      <c r="VO69" s="33"/>
      <c r="VP69" s="33"/>
      <c r="VQ69" s="33"/>
      <c r="VR69" s="33"/>
      <c r="VS69" s="33"/>
      <c r="VT69" s="33"/>
      <c r="VU69" s="33"/>
      <c r="VV69" s="33"/>
      <c r="VW69" s="33"/>
      <c r="VX69" s="33"/>
      <c r="VY69" s="33"/>
      <c r="VZ69" s="33"/>
      <c r="WA69" s="33"/>
      <c r="WB69" s="33"/>
      <c r="WC69" s="33"/>
      <c r="WD69" s="33"/>
      <c r="WE69" s="33"/>
      <c r="WF69" s="33"/>
      <c r="WG69" s="33"/>
      <c r="WH69" s="33"/>
      <c r="WI69" s="33"/>
      <c r="WJ69" s="33"/>
      <c r="WK69" s="33"/>
      <c r="WL69" s="33"/>
      <c r="WM69" s="33"/>
      <c r="WN69" s="33"/>
      <c r="WO69" s="33"/>
      <c r="WP69" s="33"/>
      <c r="WQ69" s="33"/>
      <c r="WR69" s="33"/>
      <c r="WS69" s="33"/>
      <c r="WT69" s="33"/>
      <c r="WU69" s="33"/>
      <c r="WV69" s="33"/>
      <c r="WW69" s="33"/>
      <c r="WX69" s="33"/>
      <c r="WY69" s="33"/>
      <c r="WZ69" s="33"/>
      <c r="XA69" s="33"/>
      <c r="XB69" s="33"/>
      <c r="XC69" s="33"/>
      <c r="XD69" s="33"/>
      <c r="XE69" s="33"/>
      <c r="XF69" s="33"/>
      <c r="XG69" s="33"/>
      <c r="XH69" s="33"/>
      <c r="XI69" s="33"/>
      <c r="XJ69" s="33"/>
      <c r="XK69" s="33"/>
      <c r="XL69" s="33"/>
      <c r="XM69" s="33"/>
      <c r="XN69" s="33"/>
      <c r="XO69" s="33"/>
      <c r="XP69" s="33"/>
      <c r="XQ69" s="33"/>
      <c r="XR69" s="33"/>
      <c r="XS69" s="33"/>
      <c r="XT69" s="33"/>
      <c r="XU69" s="33"/>
      <c r="XV69" s="33"/>
      <c r="XW69" s="33"/>
      <c r="XX69" s="33"/>
      <c r="XY69" s="33"/>
      <c r="XZ69" s="33"/>
      <c r="YA69" s="33"/>
      <c r="YB69" s="33"/>
      <c r="YC69" s="33"/>
      <c r="YD69" s="33"/>
      <c r="YE69" s="33"/>
      <c r="YF69" s="33"/>
      <c r="YG69" s="33"/>
      <c r="YH69" s="33"/>
      <c r="YI69" s="33"/>
      <c r="YJ69" s="33"/>
      <c r="YK69" s="33"/>
      <c r="YL69" s="33"/>
      <c r="YM69" s="33"/>
      <c r="YN69" s="33"/>
      <c r="YO69" s="33"/>
      <c r="YP69" s="33"/>
      <c r="YQ69" s="33"/>
      <c r="YR69" s="33"/>
      <c r="YS69" s="33"/>
      <c r="YT69" s="33"/>
      <c r="YU69" s="33"/>
      <c r="YV69" s="33"/>
      <c r="YW69" s="33"/>
      <c r="YX69" s="33"/>
      <c r="YY69" s="33"/>
      <c r="YZ69" s="33"/>
      <c r="ZA69" s="33"/>
      <c r="ZB69" s="33"/>
      <c r="ZC69" s="33"/>
      <c r="ZD69" s="33"/>
      <c r="ZE69" s="33"/>
      <c r="ZF69" s="33"/>
      <c r="ZG69" s="33"/>
      <c r="ZH69" s="33"/>
      <c r="ZI69" s="33"/>
      <c r="ZJ69" s="33"/>
      <c r="ZK69" s="33"/>
      <c r="ZL69" s="33"/>
      <c r="ZM69" s="33"/>
      <c r="ZN69" s="33"/>
      <c r="ZO69" s="33"/>
      <c r="ZP69" s="33"/>
      <c r="ZQ69" s="33"/>
      <c r="ZR69" s="33"/>
      <c r="ZS69" s="33"/>
      <c r="ZT69" s="33"/>
      <c r="ZU69" s="33"/>
      <c r="ZV69" s="33"/>
      <c r="ZW69" s="33"/>
      <c r="ZX69" s="33"/>
      <c r="ZY69" s="33"/>
      <c r="ZZ69" s="33"/>
      <c r="AAA69" s="33"/>
      <c r="AAB69" s="33"/>
      <c r="AAC69" s="33"/>
      <c r="AAD69" s="33"/>
      <c r="AAE69" s="33"/>
      <c r="AAF69" s="33"/>
      <c r="AAG69" s="33"/>
      <c r="AAH69" s="33"/>
      <c r="AAI69" s="33"/>
      <c r="AAJ69" s="33"/>
      <c r="AAK69" s="33"/>
      <c r="AAL69" s="33"/>
      <c r="AAM69" s="33"/>
      <c r="AAN69" s="33"/>
      <c r="AAO69" s="33"/>
      <c r="AAP69" s="33"/>
      <c r="AAQ69" s="33"/>
      <c r="AAR69" s="33"/>
      <c r="AAS69" s="33"/>
      <c r="AAT69" s="33"/>
      <c r="AAU69" s="33"/>
      <c r="AAV69" s="33"/>
      <c r="AAW69" s="33"/>
      <c r="AAX69" s="33"/>
      <c r="AAY69" s="33"/>
      <c r="AAZ69" s="33"/>
      <c r="ABA69" s="33"/>
      <c r="ABB69" s="33"/>
      <c r="ABC69" s="33"/>
      <c r="ABD69" s="33"/>
      <c r="ABE69" s="33"/>
      <c r="ABF69" s="33"/>
      <c r="ABG69" s="33"/>
      <c r="ABH69" s="33"/>
      <c r="ABI69" s="33"/>
      <c r="ABJ69" s="33"/>
      <c r="ABK69" s="33"/>
      <c r="ABL69" s="33"/>
      <c r="ABM69" s="33"/>
      <c r="ABN69" s="33"/>
      <c r="ABO69" s="33"/>
      <c r="ABP69" s="33"/>
      <c r="ABQ69" s="33"/>
      <c r="ABR69" s="33"/>
      <c r="ABS69" s="33"/>
      <c r="ABT69" s="33"/>
      <c r="ABU69" s="33"/>
      <c r="ABV69" s="33"/>
      <c r="ABW69" s="33"/>
      <c r="ABX69" s="33"/>
      <c r="ABY69" s="33"/>
      <c r="ABZ69" s="33"/>
      <c r="ACA69" s="33"/>
      <c r="ACB69" s="33"/>
      <c r="ACC69" s="33"/>
      <c r="ACD69" s="33"/>
      <c r="ACE69" s="33"/>
      <c r="ACF69" s="33"/>
      <c r="ACG69" s="33"/>
      <c r="ACH69" s="33"/>
      <c r="ACI69" s="33"/>
      <c r="ACJ69" s="33"/>
      <c r="ACK69" s="33"/>
      <c r="ACL69" s="33"/>
      <c r="ACM69" s="33"/>
      <c r="ACN69" s="33"/>
      <c r="ACO69" s="33"/>
      <c r="ACP69" s="33"/>
      <c r="ACQ69" s="33"/>
      <c r="ACR69" s="33"/>
      <c r="ACS69" s="33"/>
      <c r="ACT69" s="33"/>
      <c r="ACU69" s="33"/>
      <c r="ACV69" s="33"/>
      <c r="ACW69" s="33"/>
      <c r="ACX69" s="33"/>
      <c r="ACY69" s="33"/>
      <c r="ACZ69" s="33"/>
      <c r="ADA69" s="33"/>
      <c r="ADB69" s="33"/>
      <c r="ADC69" s="33"/>
      <c r="ADD69" s="33"/>
      <c r="ADE69" s="33"/>
      <c r="ADF69" s="33"/>
      <c r="ADG69" s="33"/>
      <c r="ADH69" s="33"/>
      <c r="ADI69" s="33"/>
      <c r="ADJ69" s="33"/>
      <c r="ADK69" s="33"/>
      <c r="ADL69" s="33"/>
      <c r="ADM69" s="33"/>
      <c r="ADN69" s="33"/>
      <c r="ADO69" s="33"/>
      <c r="ADP69" s="33"/>
      <c r="ADQ69" s="33"/>
      <c r="ADR69" s="33"/>
      <c r="ADS69" s="33"/>
      <c r="ADT69" s="33"/>
      <c r="ADU69" s="33"/>
      <c r="ADV69" s="33"/>
      <c r="ADW69" s="33"/>
      <c r="ADX69" s="33"/>
      <c r="ADY69" s="33"/>
      <c r="ADZ69" s="33"/>
      <c r="AEA69" s="33"/>
      <c r="AEB69" s="33"/>
      <c r="AEC69" s="33"/>
      <c r="AED69" s="33"/>
      <c r="AEE69" s="33"/>
      <c r="AEF69" s="33"/>
      <c r="AEG69" s="33"/>
      <c r="AEH69" s="33"/>
      <c r="AEI69" s="33"/>
      <c r="AEJ69" s="33"/>
      <c r="AEK69" s="33"/>
      <c r="AEL69" s="33"/>
      <c r="AEM69" s="33"/>
      <c r="AEN69" s="33"/>
      <c r="AEO69" s="33"/>
      <c r="AEP69" s="33"/>
      <c r="AEQ69" s="33"/>
      <c r="AER69" s="33"/>
      <c r="AES69" s="33"/>
      <c r="AET69" s="33"/>
      <c r="AEU69" s="33"/>
      <c r="AEV69" s="33"/>
      <c r="AEW69" s="33"/>
      <c r="AEX69" s="33"/>
      <c r="AEY69" s="33"/>
      <c r="AEZ69" s="33"/>
      <c r="AFA69" s="33"/>
      <c r="AFB69" s="33"/>
      <c r="AFC69" s="33"/>
      <c r="AFD69" s="33"/>
      <c r="AFE69" s="33"/>
      <c r="AFF69" s="33"/>
      <c r="AFG69" s="33"/>
      <c r="AFH69" s="33"/>
      <c r="AFI69" s="33"/>
      <c r="AFJ69" s="33"/>
      <c r="AFK69" s="33"/>
      <c r="AFL69" s="33"/>
      <c r="AFM69" s="33"/>
      <c r="AFN69" s="33"/>
      <c r="AFO69" s="33"/>
      <c r="AFP69" s="33"/>
      <c r="AFQ69" s="33"/>
      <c r="AFR69" s="33"/>
      <c r="AFS69" s="33"/>
      <c r="AFT69" s="33"/>
      <c r="AFU69" s="33"/>
      <c r="AFV69" s="33"/>
      <c r="AFW69" s="33"/>
      <c r="AFX69" s="33"/>
      <c r="AFY69" s="33"/>
      <c r="AFZ69" s="33"/>
      <c r="AGA69" s="33"/>
      <c r="AGB69" s="33"/>
      <c r="AGC69" s="33"/>
      <c r="AGD69" s="33"/>
      <c r="AGE69" s="33"/>
      <c r="AGF69" s="33"/>
      <c r="AGG69" s="33"/>
      <c r="AGH69" s="33"/>
      <c r="AGI69" s="33"/>
      <c r="AGJ69" s="33"/>
      <c r="AGK69" s="33"/>
      <c r="AGL69" s="33"/>
      <c r="AGM69" s="33"/>
      <c r="AGN69" s="33"/>
      <c r="AGO69" s="33"/>
      <c r="AGP69" s="33"/>
      <c r="AGQ69" s="33"/>
      <c r="AGR69" s="33"/>
      <c r="AGS69" s="33"/>
      <c r="AGT69" s="33"/>
      <c r="AGU69" s="33"/>
      <c r="AGV69" s="33"/>
      <c r="AGW69" s="33"/>
      <c r="AGX69" s="33"/>
      <c r="AGY69" s="33"/>
      <c r="AGZ69" s="33"/>
      <c r="AHA69" s="33"/>
      <c r="AHB69" s="33"/>
      <c r="AHC69" s="33"/>
      <c r="AHD69" s="33"/>
      <c r="AHE69" s="33"/>
      <c r="AHF69" s="33"/>
      <c r="AHG69" s="33"/>
      <c r="AHH69" s="33"/>
      <c r="AHI69" s="33"/>
      <c r="AHJ69" s="33"/>
      <c r="AHK69" s="33"/>
      <c r="AHL69" s="33"/>
      <c r="AHM69" s="33"/>
      <c r="AHN69" s="33"/>
      <c r="AHO69" s="33"/>
      <c r="AHP69" s="33"/>
      <c r="AHQ69" s="33"/>
      <c r="AHR69" s="33"/>
      <c r="AHS69" s="33"/>
      <c r="AHT69" s="33"/>
      <c r="AHU69" s="33"/>
      <c r="AHV69" s="33"/>
      <c r="AHW69" s="33"/>
      <c r="AHX69" s="33"/>
      <c r="AHY69" s="33"/>
      <c r="AHZ69" s="33"/>
      <c r="AIA69" s="33"/>
      <c r="AIB69" s="33"/>
      <c r="AIC69" s="33"/>
      <c r="AID69" s="33"/>
      <c r="AIE69" s="33"/>
      <c r="AIF69" s="33"/>
      <c r="AIG69" s="33"/>
      <c r="AIH69" s="33"/>
      <c r="AII69" s="33"/>
      <c r="AIJ69" s="33"/>
      <c r="AIK69" s="33"/>
      <c r="AIL69" s="33"/>
      <c r="AIM69" s="33"/>
      <c r="AIN69" s="33"/>
      <c r="AIO69" s="33"/>
      <c r="AIP69" s="33"/>
      <c r="AIQ69" s="33"/>
      <c r="AIR69" s="33"/>
      <c r="AIS69" s="33"/>
      <c r="AIT69" s="33"/>
      <c r="AIU69" s="33"/>
      <c r="AIV69" s="33"/>
      <c r="AIW69" s="33"/>
      <c r="AIX69" s="33"/>
      <c r="AIY69" s="33"/>
      <c r="AIZ69" s="33"/>
      <c r="AJA69" s="33"/>
      <c r="AJB69" s="33"/>
      <c r="AJC69" s="33"/>
      <c r="AJD69" s="33"/>
      <c r="AJE69" s="33"/>
      <c r="AJF69" s="33"/>
      <c r="AJG69" s="33"/>
      <c r="AJH69" s="33"/>
      <c r="AJI69" s="33"/>
      <c r="AJJ69" s="33"/>
      <c r="AJK69" s="33"/>
      <c r="AJL69" s="33"/>
      <c r="AJM69" s="33"/>
      <c r="AJN69" s="33"/>
      <c r="AJO69" s="33"/>
      <c r="AJP69" s="33"/>
      <c r="AJQ69" s="33"/>
      <c r="AJR69" s="33"/>
      <c r="AJS69" s="33"/>
      <c r="AJT69" s="33"/>
      <c r="AJU69" s="33"/>
      <c r="AJV69" s="33"/>
      <c r="AJW69" s="33"/>
      <c r="AJX69" s="33"/>
      <c r="AJY69" s="33"/>
      <c r="AJZ69" s="33"/>
      <c r="AKA69" s="33"/>
      <c r="AKB69" s="33"/>
      <c r="AKC69" s="33"/>
      <c r="AKD69" s="33"/>
      <c r="AKE69" s="33"/>
      <c r="AKF69" s="33"/>
      <c r="AKG69" s="33"/>
      <c r="AKH69" s="33"/>
      <c r="AKI69" s="33"/>
      <c r="AKJ69" s="33"/>
      <c r="AKK69" s="33"/>
      <c r="AKL69" s="33"/>
      <c r="AKM69" s="33"/>
      <c r="AKN69" s="33"/>
      <c r="AKO69" s="33"/>
      <c r="AKP69" s="33"/>
      <c r="AKQ69" s="33"/>
      <c r="AKR69" s="33"/>
      <c r="AKS69" s="33"/>
      <c r="AKT69" s="33"/>
      <c r="AKU69" s="33"/>
      <c r="AKV69" s="33"/>
      <c r="AKW69" s="33"/>
      <c r="AKX69" s="33"/>
      <c r="AKY69" s="33"/>
      <c r="AKZ69" s="33"/>
      <c r="ALA69" s="33"/>
      <c r="ALB69" s="33"/>
      <c r="ALC69" s="33"/>
      <c r="ALD69" s="33"/>
      <c r="ALE69" s="33"/>
      <c r="ALF69" s="33"/>
      <c r="ALG69" s="33"/>
      <c r="ALH69" s="33"/>
      <c r="ALI69" s="33"/>
      <c r="ALJ69" s="33"/>
      <c r="ALK69" s="33"/>
      <c r="ALL69" s="33"/>
      <c r="ALM69" s="33"/>
      <c r="ALN69" s="33"/>
      <c r="ALO69" s="33"/>
      <c r="ALP69" s="33"/>
      <c r="ALQ69" s="33"/>
      <c r="ALR69" s="33"/>
      <c r="ALS69" s="33"/>
      <c r="ALT69" s="33"/>
      <c r="ALU69" s="33"/>
      <c r="ALV69" s="33"/>
      <c r="ALW69" s="33"/>
      <c r="ALX69" s="33"/>
      <c r="ALY69" s="33"/>
      <c r="ALZ69" s="33"/>
      <c r="AMA69" s="33"/>
      <c r="AMB69" s="33"/>
      <c r="AMC69" s="33"/>
      <c r="AMD69" s="33"/>
      <c r="AME69" s="33"/>
      <c r="AMF69" s="33"/>
      <c r="AMG69" s="33"/>
      <c r="AMH69" s="33"/>
      <c r="AMI69" s="33"/>
      <c r="AMJ69" s="33"/>
      <c r="AMK69" s="33"/>
    </row>
    <row r="70" spans="1:1025" s="34" customFormat="1" ht="25.5" customHeight="1">
      <c r="A70" s="499"/>
      <c r="B70" s="315"/>
      <c r="C70" s="307" t="s">
        <v>85</v>
      </c>
      <c r="D70" s="308"/>
      <c r="E70" s="265">
        <v>0</v>
      </c>
      <c r="F70" s="266"/>
      <c r="G70" s="443"/>
      <c r="H70" s="35"/>
      <c r="I70" s="36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3"/>
      <c r="IJ70" s="33"/>
      <c r="IK70" s="33"/>
      <c r="IL70" s="33"/>
      <c r="IM70" s="33"/>
      <c r="IN70" s="33"/>
      <c r="IO70" s="33"/>
      <c r="IP70" s="33"/>
      <c r="IQ70" s="33"/>
      <c r="IR70" s="33"/>
      <c r="IS70" s="33"/>
      <c r="IT70" s="33"/>
      <c r="IU70" s="33"/>
      <c r="IV70" s="33"/>
      <c r="IW70" s="33"/>
      <c r="IX70" s="33"/>
      <c r="IY70" s="33"/>
      <c r="IZ70" s="33"/>
      <c r="JA70" s="33"/>
      <c r="JB70" s="33"/>
      <c r="JC70" s="33"/>
      <c r="JD70" s="33"/>
      <c r="JE70" s="33"/>
      <c r="JF70" s="33"/>
      <c r="JG70" s="33"/>
      <c r="JH70" s="33"/>
      <c r="JI70" s="33"/>
      <c r="JJ70" s="33"/>
      <c r="JK70" s="33"/>
      <c r="JL70" s="33"/>
      <c r="JM70" s="33"/>
      <c r="JN70" s="33"/>
      <c r="JO70" s="33"/>
      <c r="JP70" s="33"/>
      <c r="JQ70" s="33"/>
      <c r="JR70" s="33"/>
      <c r="JS70" s="33"/>
      <c r="JT70" s="33"/>
      <c r="JU70" s="33"/>
      <c r="JV70" s="33"/>
      <c r="JW70" s="33"/>
      <c r="JX70" s="33"/>
      <c r="JY70" s="33"/>
      <c r="JZ70" s="33"/>
      <c r="KA70" s="33"/>
      <c r="KB70" s="33"/>
      <c r="KC70" s="33"/>
      <c r="KD70" s="33"/>
      <c r="KE70" s="33"/>
      <c r="KF70" s="33"/>
      <c r="KG70" s="33"/>
      <c r="KH70" s="33"/>
      <c r="KI70" s="33"/>
      <c r="KJ70" s="33"/>
      <c r="KK70" s="33"/>
      <c r="KL70" s="33"/>
      <c r="KM70" s="33"/>
      <c r="KN70" s="33"/>
      <c r="KO70" s="33"/>
      <c r="KP70" s="33"/>
      <c r="KQ70" s="33"/>
      <c r="KR70" s="33"/>
      <c r="KS70" s="33"/>
      <c r="KT70" s="33"/>
      <c r="KU70" s="33"/>
      <c r="KV70" s="33"/>
      <c r="KW70" s="33"/>
      <c r="KX70" s="33"/>
      <c r="KY70" s="33"/>
      <c r="KZ70" s="33"/>
      <c r="LA70" s="33"/>
      <c r="LB70" s="33"/>
      <c r="LC70" s="33"/>
      <c r="LD70" s="33"/>
      <c r="LE70" s="33"/>
      <c r="LF70" s="33"/>
      <c r="LG70" s="33"/>
      <c r="LH70" s="33"/>
      <c r="LI70" s="33"/>
      <c r="LJ70" s="33"/>
      <c r="LK70" s="33"/>
      <c r="LL70" s="33"/>
      <c r="LM70" s="33"/>
      <c r="LN70" s="33"/>
      <c r="LO70" s="33"/>
      <c r="LP70" s="33"/>
      <c r="LQ70" s="33"/>
      <c r="LR70" s="33"/>
      <c r="LS70" s="33"/>
      <c r="LT70" s="33"/>
      <c r="LU70" s="33"/>
      <c r="LV70" s="33"/>
      <c r="LW70" s="33"/>
      <c r="LX70" s="33"/>
      <c r="LY70" s="33"/>
      <c r="LZ70" s="33"/>
      <c r="MA70" s="33"/>
      <c r="MB70" s="33"/>
      <c r="MC70" s="33"/>
      <c r="MD70" s="33"/>
      <c r="ME70" s="33"/>
      <c r="MF70" s="33"/>
      <c r="MG70" s="33"/>
      <c r="MH70" s="33"/>
      <c r="MI70" s="33"/>
      <c r="MJ70" s="33"/>
      <c r="MK70" s="33"/>
      <c r="ML70" s="33"/>
      <c r="MM70" s="33"/>
      <c r="MN70" s="33"/>
      <c r="MO70" s="33"/>
      <c r="MP70" s="33"/>
      <c r="MQ70" s="33"/>
      <c r="MR70" s="33"/>
      <c r="MS70" s="33"/>
      <c r="MT70" s="33"/>
      <c r="MU70" s="33"/>
      <c r="MV70" s="33"/>
      <c r="MW70" s="33"/>
      <c r="MX70" s="33"/>
      <c r="MY70" s="33"/>
      <c r="MZ70" s="33"/>
      <c r="NA70" s="33"/>
      <c r="NB70" s="33"/>
      <c r="NC70" s="33"/>
      <c r="ND70" s="33"/>
      <c r="NE70" s="33"/>
      <c r="NF70" s="33"/>
      <c r="NG70" s="33"/>
      <c r="NH70" s="33"/>
      <c r="NI70" s="33"/>
      <c r="NJ70" s="33"/>
      <c r="NK70" s="33"/>
      <c r="NL70" s="33"/>
      <c r="NM70" s="33"/>
      <c r="NN70" s="33"/>
      <c r="NO70" s="33"/>
      <c r="NP70" s="33"/>
      <c r="NQ70" s="33"/>
      <c r="NR70" s="33"/>
      <c r="NS70" s="33"/>
      <c r="NT70" s="33"/>
      <c r="NU70" s="33"/>
      <c r="NV70" s="33"/>
      <c r="NW70" s="33"/>
      <c r="NX70" s="33"/>
      <c r="NY70" s="33"/>
      <c r="NZ70" s="33"/>
      <c r="OA70" s="33"/>
      <c r="OB70" s="33"/>
      <c r="OC70" s="33"/>
      <c r="OD70" s="33"/>
      <c r="OE70" s="33"/>
      <c r="OF70" s="33"/>
      <c r="OG70" s="33"/>
      <c r="OH70" s="33"/>
      <c r="OI70" s="33"/>
      <c r="OJ70" s="33"/>
      <c r="OK70" s="33"/>
      <c r="OL70" s="33"/>
      <c r="OM70" s="33"/>
      <c r="ON70" s="33"/>
      <c r="OO70" s="33"/>
      <c r="OP70" s="33"/>
      <c r="OQ70" s="33"/>
      <c r="OR70" s="33"/>
      <c r="OS70" s="33"/>
      <c r="OT70" s="33"/>
      <c r="OU70" s="33"/>
      <c r="OV70" s="33"/>
      <c r="OW70" s="33"/>
      <c r="OX70" s="33"/>
      <c r="OY70" s="33"/>
      <c r="OZ70" s="33"/>
      <c r="PA70" s="33"/>
      <c r="PB70" s="33"/>
      <c r="PC70" s="33"/>
      <c r="PD70" s="33"/>
      <c r="PE70" s="33"/>
      <c r="PF70" s="33"/>
      <c r="PG70" s="33"/>
      <c r="PH70" s="33"/>
      <c r="PI70" s="33"/>
      <c r="PJ70" s="33"/>
      <c r="PK70" s="33"/>
      <c r="PL70" s="33"/>
      <c r="PM70" s="33"/>
      <c r="PN70" s="33"/>
      <c r="PO70" s="33"/>
      <c r="PP70" s="33"/>
      <c r="PQ70" s="33"/>
      <c r="PR70" s="33"/>
      <c r="PS70" s="33"/>
      <c r="PT70" s="33"/>
      <c r="PU70" s="33"/>
      <c r="PV70" s="33"/>
      <c r="PW70" s="33"/>
      <c r="PX70" s="33"/>
      <c r="PY70" s="33"/>
      <c r="PZ70" s="33"/>
      <c r="QA70" s="33"/>
      <c r="QB70" s="33"/>
      <c r="QC70" s="33"/>
      <c r="QD70" s="33"/>
      <c r="QE70" s="33"/>
      <c r="QF70" s="33"/>
      <c r="QG70" s="33"/>
      <c r="QH70" s="33"/>
      <c r="QI70" s="33"/>
      <c r="QJ70" s="33"/>
      <c r="QK70" s="33"/>
      <c r="QL70" s="33"/>
      <c r="QM70" s="33"/>
      <c r="QN70" s="33"/>
      <c r="QO70" s="33"/>
      <c r="QP70" s="33"/>
      <c r="QQ70" s="33"/>
      <c r="QR70" s="33"/>
      <c r="QS70" s="33"/>
      <c r="QT70" s="33"/>
      <c r="QU70" s="33"/>
      <c r="QV70" s="33"/>
      <c r="QW70" s="33"/>
      <c r="QX70" s="33"/>
      <c r="QY70" s="33"/>
      <c r="QZ70" s="33"/>
      <c r="RA70" s="33"/>
      <c r="RB70" s="33"/>
      <c r="RC70" s="33"/>
      <c r="RD70" s="33"/>
      <c r="RE70" s="33"/>
      <c r="RF70" s="33"/>
      <c r="RG70" s="33"/>
      <c r="RH70" s="33"/>
      <c r="RI70" s="33"/>
      <c r="RJ70" s="33"/>
      <c r="RK70" s="33"/>
      <c r="RL70" s="33"/>
      <c r="RM70" s="33"/>
      <c r="RN70" s="33"/>
      <c r="RO70" s="33"/>
      <c r="RP70" s="33"/>
      <c r="RQ70" s="33"/>
      <c r="RR70" s="33"/>
      <c r="RS70" s="33"/>
      <c r="RT70" s="33"/>
      <c r="RU70" s="33"/>
      <c r="RV70" s="33"/>
      <c r="RW70" s="33"/>
      <c r="RX70" s="33"/>
      <c r="RY70" s="33"/>
      <c r="RZ70" s="33"/>
      <c r="SA70" s="33"/>
      <c r="SB70" s="33"/>
      <c r="SC70" s="33"/>
      <c r="SD70" s="33"/>
      <c r="SE70" s="33"/>
      <c r="SF70" s="33"/>
      <c r="SG70" s="33"/>
      <c r="SH70" s="33"/>
      <c r="SI70" s="33"/>
      <c r="SJ70" s="33"/>
      <c r="SK70" s="33"/>
      <c r="SL70" s="33"/>
      <c r="SM70" s="33"/>
      <c r="SN70" s="33"/>
      <c r="SO70" s="33"/>
      <c r="SP70" s="33"/>
      <c r="SQ70" s="33"/>
      <c r="SR70" s="33"/>
      <c r="SS70" s="33"/>
      <c r="ST70" s="33"/>
      <c r="SU70" s="33"/>
      <c r="SV70" s="33"/>
      <c r="SW70" s="33"/>
      <c r="SX70" s="33"/>
      <c r="SY70" s="33"/>
      <c r="SZ70" s="33"/>
      <c r="TA70" s="33"/>
      <c r="TB70" s="33"/>
      <c r="TC70" s="33"/>
      <c r="TD70" s="33"/>
      <c r="TE70" s="33"/>
      <c r="TF70" s="33"/>
      <c r="TG70" s="33"/>
      <c r="TH70" s="33"/>
      <c r="TI70" s="33"/>
      <c r="TJ70" s="33"/>
      <c r="TK70" s="33"/>
      <c r="TL70" s="33"/>
      <c r="TM70" s="33"/>
      <c r="TN70" s="33"/>
      <c r="TO70" s="33"/>
      <c r="TP70" s="33"/>
      <c r="TQ70" s="33"/>
      <c r="TR70" s="33"/>
      <c r="TS70" s="33"/>
      <c r="TT70" s="33"/>
      <c r="TU70" s="33"/>
      <c r="TV70" s="33"/>
      <c r="TW70" s="33"/>
      <c r="TX70" s="33"/>
      <c r="TY70" s="33"/>
      <c r="TZ70" s="33"/>
      <c r="UA70" s="33"/>
      <c r="UB70" s="33"/>
      <c r="UC70" s="33"/>
      <c r="UD70" s="33"/>
      <c r="UE70" s="33"/>
      <c r="UF70" s="33"/>
      <c r="UG70" s="33"/>
      <c r="UH70" s="33"/>
      <c r="UI70" s="33"/>
      <c r="UJ70" s="33"/>
      <c r="UK70" s="33"/>
      <c r="UL70" s="33"/>
      <c r="UM70" s="33"/>
      <c r="UN70" s="33"/>
      <c r="UO70" s="33"/>
      <c r="UP70" s="33"/>
      <c r="UQ70" s="33"/>
      <c r="UR70" s="33"/>
      <c r="US70" s="33"/>
      <c r="UT70" s="33"/>
      <c r="UU70" s="33"/>
      <c r="UV70" s="33"/>
      <c r="UW70" s="33"/>
      <c r="UX70" s="33"/>
      <c r="UY70" s="33"/>
      <c r="UZ70" s="33"/>
      <c r="VA70" s="33"/>
      <c r="VB70" s="33"/>
      <c r="VC70" s="33"/>
      <c r="VD70" s="33"/>
      <c r="VE70" s="33"/>
      <c r="VF70" s="33"/>
      <c r="VG70" s="33"/>
      <c r="VH70" s="33"/>
      <c r="VI70" s="33"/>
      <c r="VJ70" s="33"/>
      <c r="VK70" s="33"/>
      <c r="VL70" s="33"/>
      <c r="VM70" s="33"/>
      <c r="VN70" s="33"/>
      <c r="VO70" s="33"/>
      <c r="VP70" s="33"/>
      <c r="VQ70" s="33"/>
      <c r="VR70" s="33"/>
      <c r="VS70" s="33"/>
      <c r="VT70" s="33"/>
      <c r="VU70" s="33"/>
      <c r="VV70" s="33"/>
      <c r="VW70" s="33"/>
      <c r="VX70" s="33"/>
      <c r="VY70" s="33"/>
      <c r="VZ70" s="33"/>
      <c r="WA70" s="33"/>
      <c r="WB70" s="33"/>
      <c r="WC70" s="33"/>
      <c r="WD70" s="33"/>
      <c r="WE70" s="33"/>
      <c r="WF70" s="33"/>
      <c r="WG70" s="33"/>
      <c r="WH70" s="33"/>
      <c r="WI70" s="33"/>
      <c r="WJ70" s="33"/>
      <c r="WK70" s="33"/>
      <c r="WL70" s="33"/>
      <c r="WM70" s="33"/>
      <c r="WN70" s="33"/>
      <c r="WO70" s="33"/>
      <c r="WP70" s="33"/>
      <c r="WQ70" s="33"/>
      <c r="WR70" s="33"/>
      <c r="WS70" s="33"/>
      <c r="WT70" s="33"/>
      <c r="WU70" s="33"/>
      <c r="WV70" s="33"/>
      <c r="WW70" s="33"/>
      <c r="WX70" s="33"/>
      <c r="WY70" s="33"/>
      <c r="WZ70" s="33"/>
      <c r="XA70" s="33"/>
      <c r="XB70" s="33"/>
      <c r="XC70" s="33"/>
      <c r="XD70" s="33"/>
      <c r="XE70" s="33"/>
      <c r="XF70" s="33"/>
      <c r="XG70" s="33"/>
      <c r="XH70" s="33"/>
      <c r="XI70" s="33"/>
      <c r="XJ70" s="33"/>
      <c r="XK70" s="33"/>
      <c r="XL70" s="33"/>
      <c r="XM70" s="33"/>
      <c r="XN70" s="33"/>
      <c r="XO70" s="33"/>
      <c r="XP70" s="33"/>
      <c r="XQ70" s="33"/>
      <c r="XR70" s="33"/>
      <c r="XS70" s="33"/>
      <c r="XT70" s="33"/>
      <c r="XU70" s="33"/>
      <c r="XV70" s="33"/>
      <c r="XW70" s="33"/>
      <c r="XX70" s="33"/>
      <c r="XY70" s="33"/>
      <c r="XZ70" s="33"/>
      <c r="YA70" s="33"/>
      <c r="YB70" s="33"/>
      <c r="YC70" s="33"/>
      <c r="YD70" s="33"/>
      <c r="YE70" s="33"/>
      <c r="YF70" s="33"/>
      <c r="YG70" s="33"/>
      <c r="YH70" s="33"/>
      <c r="YI70" s="33"/>
      <c r="YJ70" s="33"/>
      <c r="YK70" s="33"/>
      <c r="YL70" s="33"/>
      <c r="YM70" s="33"/>
      <c r="YN70" s="33"/>
      <c r="YO70" s="33"/>
      <c r="YP70" s="33"/>
      <c r="YQ70" s="33"/>
      <c r="YR70" s="33"/>
      <c r="YS70" s="33"/>
      <c r="YT70" s="33"/>
      <c r="YU70" s="33"/>
      <c r="YV70" s="33"/>
      <c r="YW70" s="33"/>
      <c r="YX70" s="33"/>
      <c r="YY70" s="33"/>
      <c r="YZ70" s="33"/>
      <c r="ZA70" s="33"/>
      <c r="ZB70" s="33"/>
      <c r="ZC70" s="33"/>
      <c r="ZD70" s="33"/>
      <c r="ZE70" s="33"/>
      <c r="ZF70" s="33"/>
      <c r="ZG70" s="33"/>
      <c r="ZH70" s="33"/>
      <c r="ZI70" s="33"/>
      <c r="ZJ70" s="33"/>
      <c r="ZK70" s="33"/>
      <c r="ZL70" s="33"/>
      <c r="ZM70" s="33"/>
      <c r="ZN70" s="33"/>
      <c r="ZO70" s="33"/>
      <c r="ZP70" s="33"/>
      <c r="ZQ70" s="33"/>
      <c r="ZR70" s="33"/>
      <c r="ZS70" s="33"/>
      <c r="ZT70" s="33"/>
      <c r="ZU70" s="33"/>
      <c r="ZV70" s="33"/>
      <c r="ZW70" s="33"/>
      <c r="ZX70" s="33"/>
      <c r="ZY70" s="33"/>
      <c r="ZZ70" s="33"/>
      <c r="AAA70" s="33"/>
      <c r="AAB70" s="33"/>
      <c r="AAC70" s="33"/>
      <c r="AAD70" s="33"/>
      <c r="AAE70" s="33"/>
      <c r="AAF70" s="33"/>
      <c r="AAG70" s="33"/>
      <c r="AAH70" s="33"/>
      <c r="AAI70" s="33"/>
      <c r="AAJ70" s="33"/>
      <c r="AAK70" s="33"/>
      <c r="AAL70" s="33"/>
      <c r="AAM70" s="33"/>
      <c r="AAN70" s="33"/>
      <c r="AAO70" s="33"/>
      <c r="AAP70" s="33"/>
      <c r="AAQ70" s="33"/>
      <c r="AAR70" s="33"/>
      <c r="AAS70" s="33"/>
      <c r="AAT70" s="33"/>
      <c r="AAU70" s="33"/>
      <c r="AAV70" s="33"/>
      <c r="AAW70" s="33"/>
      <c r="AAX70" s="33"/>
      <c r="AAY70" s="33"/>
      <c r="AAZ70" s="33"/>
      <c r="ABA70" s="33"/>
      <c r="ABB70" s="33"/>
      <c r="ABC70" s="33"/>
      <c r="ABD70" s="33"/>
      <c r="ABE70" s="33"/>
      <c r="ABF70" s="33"/>
      <c r="ABG70" s="33"/>
      <c r="ABH70" s="33"/>
      <c r="ABI70" s="33"/>
      <c r="ABJ70" s="33"/>
      <c r="ABK70" s="33"/>
      <c r="ABL70" s="33"/>
      <c r="ABM70" s="33"/>
      <c r="ABN70" s="33"/>
      <c r="ABO70" s="33"/>
      <c r="ABP70" s="33"/>
      <c r="ABQ70" s="33"/>
      <c r="ABR70" s="33"/>
      <c r="ABS70" s="33"/>
      <c r="ABT70" s="33"/>
      <c r="ABU70" s="33"/>
      <c r="ABV70" s="33"/>
      <c r="ABW70" s="33"/>
      <c r="ABX70" s="33"/>
      <c r="ABY70" s="33"/>
      <c r="ABZ70" s="33"/>
      <c r="ACA70" s="33"/>
      <c r="ACB70" s="33"/>
      <c r="ACC70" s="33"/>
      <c r="ACD70" s="33"/>
      <c r="ACE70" s="33"/>
      <c r="ACF70" s="33"/>
      <c r="ACG70" s="33"/>
      <c r="ACH70" s="33"/>
      <c r="ACI70" s="33"/>
      <c r="ACJ70" s="33"/>
      <c r="ACK70" s="33"/>
      <c r="ACL70" s="33"/>
      <c r="ACM70" s="33"/>
      <c r="ACN70" s="33"/>
      <c r="ACO70" s="33"/>
      <c r="ACP70" s="33"/>
      <c r="ACQ70" s="33"/>
      <c r="ACR70" s="33"/>
      <c r="ACS70" s="33"/>
      <c r="ACT70" s="33"/>
      <c r="ACU70" s="33"/>
      <c r="ACV70" s="33"/>
      <c r="ACW70" s="33"/>
      <c r="ACX70" s="33"/>
      <c r="ACY70" s="33"/>
      <c r="ACZ70" s="33"/>
      <c r="ADA70" s="33"/>
      <c r="ADB70" s="33"/>
      <c r="ADC70" s="33"/>
      <c r="ADD70" s="33"/>
      <c r="ADE70" s="33"/>
      <c r="ADF70" s="33"/>
      <c r="ADG70" s="33"/>
      <c r="ADH70" s="33"/>
      <c r="ADI70" s="33"/>
      <c r="ADJ70" s="33"/>
      <c r="ADK70" s="33"/>
      <c r="ADL70" s="33"/>
      <c r="ADM70" s="33"/>
      <c r="ADN70" s="33"/>
      <c r="ADO70" s="33"/>
      <c r="ADP70" s="33"/>
      <c r="ADQ70" s="33"/>
      <c r="ADR70" s="33"/>
      <c r="ADS70" s="33"/>
      <c r="ADT70" s="33"/>
      <c r="ADU70" s="33"/>
      <c r="ADV70" s="33"/>
      <c r="ADW70" s="33"/>
      <c r="ADX70" s="33"/>
      <c r="ADY70" s="33"/>
      <c r="ADZ70" s="33"/>
      <c r="AEA70" s="33"/>
      <c r="AEB70" s="33"/>
      <c r="AEC70" s="33"/>
      <c r="AED70" s="33"/>
      <c r="AEE70" s="33"/>
      <c r="AEF70" s="33"/>
      <c r="AEG70" s="33"/>
      <c r="AEH70" s="33"/>
      <c r="AEI70" s="33"/>
      <c r="AEJ70" s="33"/>
      <c r="AEK70" s="33"/>
      <c r="AEL70" s="33"/>
      <c r="AEM70" s="33"/>
      <c r="AEN70" s="33"/>
      <c r="AEO70" s="33"/>
      <c r="AEP70" s="33"/>
      <c r="AEQ70" s="33"/>
      <c r="AER70" s="33"/>
      <c r="AES70" s="33"/>
      <c r="AET70" s="33"/>
      <c r="AEU70" s="33"/>
      <c r="AEV70" s="33"/>
      <c r="AEW70" s="33"/>
      <c r="AEX70" s="33"/>
      <c r="AEY70" s="33"/>
      <c r="AEZ70" s="33"/>
      <c r="AFA70" s="33"/>
      <c r="AFB70" s="33"/>
      <c r="AFC70" s="33"/>
      <c r="AFD70" s="33"/>
      <c r="AFE70" s="33"/>
      <c r="AFF70" s="33"/>
      <c r="AFG70" s="33"/>
      <c r="AFH70" s="33"/>
      <c r="AFI70" s="33"/>
      <c r="AFJ70" s="33"/>
      <c r="AFK70" s="33"/>
      <c r="AFL70" s="33"/>
      <c r="AFM70" s="33"/>
      <c r="AFN70" s="33"/>
      <c r="AFO70" s="33"/>
      <c r="AFP70" s="33"/>
      <c r="AFQ70" s="33"/>
      <c r="AFR70" s="33"/>
      <c r="AFS70" s="33"/>
      <c r="AFT70" s="33"/>
      <c r="AFU70" s="33"/>
      <c r="AFV70" s="33"/>
      <c r="AFW70" s="33"/>
      <c r="AFX70" s="33"/>
      <c r="AFY70" s="33"/>
      <c r="AFZ70" s="33"/>
      <c r="AGA70" s="33"/>
      <c r="AGB70" s="33"/>
      <c r="AGC70" s="33"/>
      <c r="AGD70" s="33"/>
      <c r="AGE70" s="33"/>
      <c r="AGF70" s="33"/>
      <c r="AGG70" s="33"/>
      <c r="AGH70" s="33"/>
      <c r="AGI70" s="33"/>
      <c r="AGJ70" s="33"/>
      <c r="AGK70" s="33"/>
      <c r="AGL70" s="33"/>
      <c r="AGM70" s="33"/>
      <c r="AGN70" s="33"/>
      <c r="AGO70" s="33"/>
      <c r="AGP70" s="33"/>
      <c r="AGQ70" s="33"/>
      <c r="AGR70" s="33"/>
      <c r="AGS70" s="33"/>
      <c r="AGT70" s="33"/>
      <c r="AGU70" s="33"/>
      <c r="AGV70" s="33"/>
      <c r="AGW70" s="33"/>
      <c r="AGX70" s="33"/>
      <c r="AGY70" s="33"/>
      <c r="AGZ70" s="33"/>
      <c r="AHA70" s="33"/>
      <c r="AHB70" s="33"/>
      <c r="AHC70" s="33"/>
      <c r="AHD70" s="33"/>
      <c r="AHE70" s="33"/>
      <c r="AHF70" s="33"/>
      <c r="AHG70" s="33"/>
      <c r="AHH70" s="33"/>
      <c r="AHI70" s="33"/>
      <c r="AHJ70" s="33"/>
      <c r="AHK70" s="33"/>
      <c r="AHL70" s="33"/>
      <c r="AHM70" s="33"/>
      <c r="AHN70" s="33"/>
      <c r="AHO70" s="33"/>
      <c r="AHP70" s="33"/>
      <c r="AHQ70" s="33"/>
      <c r="AHR70" s="33"/>
      <c r="AHS70" s="33"/>
      <c r="AHT70" s="33"/>
      <c r="AHU70" s="33"/>
      <c r="AHV70" s="33"/>
      <c r="AHW70" s="33"/>
      <c r="AHX70" s="33"/>
      <c r="AHY70" s="33"/>
      <c r="AHZ70" s="33"/>
      <c r="AIA70" s="33"/>
      <c r="AIB70" s="33"/>
      <c r="AIC70" s="33"/>
      <c r="AID70" s="33"/>
      <c r="AIE70" s="33"/>
      <c r="AIF70" s="33"/>
      <c r="AIG70" s="33"/>
      <c r="AIH70" s="33"/>
      <c r="AII70" s="33"/>
      <c r="AIJ70" s="33"/>
      <c r="AIK70" s="33"/>
      <c r="AIL70" s="33"/>
      <c r="AIM70" s="33"/>
      <c r="AIN70" s="33"/>
      <c r="AIO70" s="33"/>
      <c r="AIP70" s="33"/>
      <c r="AIQ70" s="33"/>
      <c r="AIR70" s="33"/>
      <c r="AIS70" s="33"/>
      <c r="AIT70" s="33"/>
      <c r="AIU70" s="33"/>
      <c r="AIV70" s="33"/>
      <c r="AIW70" s="33"/>
      <c r="AIX70" s="33"/>
      <c r="AIY70" s="33"/>
      <c r="AIZ70" s="33"/>
      <c r="AJA70" s="33"/>
      <c r="AJB70" s="33"/>
      <c r="AJC70" s="33"/>
      <c r="AJD70" s="33"/>
      <c r="AJE70" s="33"/>
      <c r="AJF70" s="33"/>
      <c r="AJG70" s="33"/>
      <c r="AJH70" s="33"/>
      <c r="AJI70" s="33"/>
      <c r="AJJ70" s="33"/>
      <c r="AJK70" s="33"/>
      <c r="AJL70" s="33"/>
      <c r="AJM70" s="33"/>
      <c r="AJN70" s="33"/>
      <c r="AJO70" s="33"/>
      <c r="AJP70" s="33"/>
      <c r="AJQ70" s="33"/>
      <c r="AJR70" s="33"/>
      <c r="AJS70" s="33"/>
      <c r="AJT70" s="33"/>
      <c r="AJU70" s="33"/>
      <c r="AJV70" s="33"/>
      <c r="AJW70" s="33"/>
      <c r="AJX70" s="33"/>
      <c r="AJY70" s="33"/>
      <c r="AJZ70" s="33"/>
      <c r="AKA70" s="33"/>
      <c r="AKB70" s="33"/>
      <c r="AKC70" s="33"/>
      <c r="AKD70" s="33"/>
      <c r="AKE70" s="33"/>
      <c r="AKF70" s="33"/>
      <c r="AKG70" s="33"/>
      <c r="AKH70" s="33"/>
      <c r="AKI70" s="33"/>
      <c r="AKJ70" s="33"/>
      <c r="AKK70" s="33"/>
      <c r="AKL70" s="33"/>
      <c r="AKM70" s="33"/>
      <c r="AKN70" s="33"/>
      <c r="AKO70" s="33"/>
      <c r="AKP70" s="33"/>
      <c r="AKQ70" s="33"/>
      <c r="AKR70" s="33"/>
      <c r="AKS70" s="33"/>
      <c r="AKT70" s="33"/>
      <c r="AKU70" s="33"/>
      <c r="AKV70" s="33"/>
      <c r="AKW70" s="33"/>
      <c r="AKX70" s="33"/>
      <c r="AKY70" s="33"/>
      <c r="AKZ70" s="33"/>
      <c r="ALA70" s="33"/>
      <c r="ALB70" s="33"/>
      <c r="ALC70" s="33"/>
      <c r="ALD70" s="33"/>
      <c r="ALE70" s="33"/>
      <c r="ALF70" s="33"/>
      <c r="ALG70" s="33"/>
      <c r="ALH70" s="33"/>
      <c r="ALI70" s="33"/>
      <c r="ALJ70" s="33"/>
      <c r="ALK70" s="33"/>
      <c r="ALL70" s="33"/>
      <c r="ALM70" s="33"/>
      <c r="ALN70" s="33"/>
      <c r="ALO70" s="33"/>
      <c r="ALP70" s="33"/>
      <c r="ALQ70" s="33"/>
      <c r="ALR70" s="33"/>
      <c r="ALS70" s="33"/>
      <c r="ALT70" s="33"/>
      <c r="ALU70" s="33"/>
      <c r="ALV70" s="33"/>
      <c r="ALW70" s="33"/>
      <c r="ALX70" s="33"/>
      <c r="ALY70" s="33"/>
      <c r="ALZ70" s="33"/>
      <c r="AMA70" s="33"/>
      <c r="AMB70" s="33"/>
      <c r="AMC70" s="33"/>
      <c r="AMD70" s="33"/>
      <c r="AME70" s="33"/>
      <c r="AMF70" s="33"/>
      <c r="AMG70" s="33"/>
      <c r="AMH70" s="33"/>
      <c r="AMI70" s="33"/>
      <c r="AMJ70" s="33"/>
      <c r="AMK70" s="33"/>
    </row>
    <row r="71" spans="1:1025" s="34" customFormat="1" ht="38.25" customHeight="1">
      <c r="A71" s="500"/>
      <c r="B71" s="316"/>
      <c r="C71" s="307" t="s">
        <v>200</v>
      </c>
      <c r="D71" s="308"/>
      <c r="E71" s="357">
        <v>0.06</v>
      </c>
      <c r="F71" s="358"/>
      <c r="G71" s="444"/>
      <c r="I71" s="36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  <c r="IM71" s="33"/>
      <c r="IN71" s="33"/>
      <c r="IO71" s="33"/>
      <c r="IP71" s="33"/>
      <c r="IQ71" s="33"/>
      <c r="IR71" s="33"/>
      <c r="IS71" s="33"/>
      <c r="IT71" s="33"/>
      <c r="IU71" s="33"/>
      <c r="IV71" s="33"/>
      <c r="IW71" s="33"/>
      <c r="IX71" s="33"/>
      <c r="IY71" s="33"/>
      <c r="IZ71" s="33"/>
      <c r="JA71" s="33"/>
      <c r="JB71" s="33"/>
      <c r="JC71" s="33"/>
      <c r="JD71" s="33"/>
      <c r="JE71" s="33"/>
      <c r="JF71" s="33"/>
      <c r="JG71" s="33"/>
      <c r="JH71" s="33"/>
      <c r="JI71" s="33"/>
      <c r="JJ71" s="33"/>
      <c r="JK71" s="33"/>
      <c r="JL71" s="33"/>
      <c r="JM71" s="33"/>
      <c r="JN71" s="33"/>
      <c r="JO71" s="33"/>
      <c r="JP71" s="33"/>
      <c r="JQ71" s="33"/>
      <c r="JR71" s="33"/>
      <c r="JS71" s="33"/>
      <c r="JT71" s="33"/>
      <c r="JU71" s="33"/>
      <c r="JV71" s="33"/>
      <c r="JW71" s="33"/>
      <c r="JX71" s="33"/>
      <c r="JY71" s="33"/>
      <c r="JZ71" s="33"/>
      <c r="KA71" s="33"/>
      <c r="KB71" s="33"/>
      <c r="KC71" s="33"/>
      <c r="KD71" s="33"/>
      <c r="KE71" s="33"/>
      <c r="KF71" s="33"/>
      <c r="KG71" s="33"/>
      <c r="KH71" s="33"/>
      <c r="KI71" s="33"/>
      <c r="KJ71" s="33"/>
      <c r="KK71" s="33"/>
      <c r="KL71" s="33"/>
      <c r="KM71" s="33"/>
      <c r="KN71" s="33"/>
      <c r="KO71" s="33"/>
      <c r="KP71" s="33"/>
      <c r="KQ71" s="33"/>
      <c r="KR71" s="33"/>
      <c r="KS71" s="33"/>
      <c r="KT71" s="33"/>
      <c r="KU71" s="33"/>
      <c r="KV71" s="33"/>
      <c r="KW71" s="33"/>
      <c r="KX71" s="33"/>
      <c r="KY71" s="33"/>
      <c r="KZ71" s="33"/>
      <c r="LA71" s="33"/>
      <c r="LB71" s="33"/>
      <c r="LC71" s="33"/>
      <c r="LD71" s="33"/>
      <c r="LE71" s="33"/>
      <c r="LF71" s="33"/>
      <c r="LG71" s="33"/>
      <c r="LH71" s="33"/>
      <c r="LI71" s="33"/>
      <c r="LJ71" s="33"/>
      <c r="LK71" s="33"/>
      <c r="LL71" s="33"/>
      <c r="LM71" s="33"/>
      <c r="LN71" s="33"/>
      <c r="LO71" s="33"/>
      <c r="LP71" s="33"/>
      <c r="LQ71" s="33"/>
      <c r="LR71" s="33"/>
      <c r="LS71" s="33"/>
      <c r="LT71" s="33"/>
      <c r="LU71" s="33"/>
      <c r="LV71" s="33"/>
      <c r="LW71" s="33"/>
      <c r="LX71" s="33"/>
      <c r="LY71" s="33"/>
      <c r="LZ71" s="33"/>
      <c r="MA71" s="33"/>
      <c r="MB71" s="33"/>
      <c r="MC71" s="33"/>
      <c r="MD71" s="33"/>
      <c r="ME71" s="33"/>
      <c r="MF71" s="33"/>
      <c r="MG71" s="33"/>
      <c r="MH71" s="33"/>
      <c r="MI71" s="33"/>
      <c r="MJ71" s="33"/>
      <c r="MK71" s="33"/>
      <c r="ML71" s="33"/>
      <c r="MM71" s="33"/>
      <c r="MN71" s="33"/>
      <c r="MO71" s="33"/>
      <c r="MP71" s="33"/>
      <c r="MQ71" s="33"/>
      <c r="MR71" s="33"/>
      <c r="MS71" s="33"/>
      <c r="MT71" s="33"/>
      <c r="MU71" s="33"/>
      <c r="MV71" s="33"/>
      <c r="MW71" s="33"/>
      <c r="MX71" s="33"/>
      <c r="MY71" s="33"/>
      <c r="MZ71" s="33"/>
      <c r="NA71" s="33"/>
      <c r="NB71" s="33"/>
      <c r="NC71" s="33"/>
      <c r="ND71" s="33"/>
      <c r="NE71" s="33"/>
      <c r="NF71" s="33"/>
      <c r="NG71" s="33"/>
      <c r="NH71" s="33"/>
      <c r="NI71" s="33"/>
      <c r="NJ71" s="33"/>
      <c r="NK71" s="33"/>
      <c r="NL71" s="33"/>
      <c r="NM71" s="33"/>
      <c r="NN71" s="33"/>
      <c r="NO71" s="33"/>
      <c r="NP71" s="33"/>
      <c r="NQ71" s="33"/>
      <c r="NR71" s="33"/>
      <c r="NS71" s="33"/>
      <c r="NT71" s="33"/>
      <c r="NU71" s="33"/>
      <c r="NV71" s="33"/>
      <c r="NW71" s="33"/>
      <c r="NX71" s="33"/>
      <c r="NY71" s="33"/>
      <c r="NZ71" s="33"/>
      <c r="OA71" s="33"/>
      <c r="OB71" s="33"/>
      <c r="OC71" s="33"/>
      <c r="OD71" s="33"/>
      <c r="OE71" s="33"/>
      <c r="OF71" s="33"/>
      <c r="OG71" s="33"/>
      <c r="OH71" s="33"/>
      <c r="OI71" s="33"/>
      <c r="OJ71" s="33"/>
      <c r="OK71" s="33"/>
      <c r="OL71" s="33"/>
      <c r="OM71" s="33"/>
      <c r="ON71" s="33"/>
      <c r="OO71" s="33"/>
      <c r="OP71" s="33"/>
      <c r="OQ71" s="33"/>
      <c r="OR71" s="33"/>
      <c r="OS71" s="33"/>
      <c r="OT71" s="33"/>
      <c r="OU71" s="33"/>
      <c r="OV71" s="33"/>
      <c r="OW71" s="33"/>
      <c r="OX71" s="33"/>
      <c r="OY71" s="33"/>
      <c r="OZ71" s="33"/>
      <c r="PA71" s="33"/>
      <c r="PB71" s="33"/>
      <c r="PC71" s="33"/>
      <c r="PD71" s="33"/>
      <c r="PE71" s="33"/>
      <c r="PF71" s="33"/>
      <c r="PG71" s="33"/>
      <c r="PH71" s="33"/>
      <c r="PI71" s="33"/>
      <c r="PJ71" s="33"/>
      <c r="PK71" s="33"/>
      <c r="PL71" s="33"/>
      <c r="PM71" s="33"/>
      <c r="PN71" s="33"/>
      <c r="PO71" s="33"/>
      <c r="PP71" s="33"/>
      <c r="PQ71" s="33"/>
      <c r="PR71" s="33"/>
      <c r="PS71" s="33"/>
      <c r="PT71" s="33"/>
      <c r="PU71" s="33"/>
      <c r="PV71" s="33"/>
      <c r="PW71" s="33"/>
      <c r="PX71" s="33"/>
      <c r="PY71" s="33"/>
      <c r="PZ71" s="33"/>
      <c r="QA71" s="33"/>
      <c r="QB71" s="33"/>
      <c r="QC71" s="33"/>
      <c r="QD71" s="33"/>
      <c r="QE71" s="33"/>
      <c r="QF71" s="33"/>
      <c r="QG71" s="33"/>
      <c r="QH71" s="33"/>
      <c r="QI71" s="33"/>
      <c r="QJ71" s="33"/>
      <c r="QK71" s="33"/>
      <c r="QL71" s="33"/>
      <c r="QM71" s="33"/>
      <c r="QN71" s="33"/>
      <c r="QO71" s="33"/>
      <c r="QP71" s="33"/>
      <c r="QQ71" s="33"/>
      <c r="QR71" s="33"/>
      <c r="QS71" s="33"/>
      <c r="QT71" s="33"/>
      <c r="QU71" s="33"/>
      <c r="QV71" s="33"/>
      <c r="QW71" s="33"/>
      <c r="QX71" s="33"/>
      <c r="QY71" s="33"/>
      <c r="QZ71" s="33"/>
      <c r="RA71" s="33"/>
      <c r="RB71" s="33"/>
      <c r="RC71" s="33"/>
      <c r="RD71" s="33"/>
      <c r="RE71" s="33"/>
      <c r="RF71" s="33"/>
      <c r="RG71" s="33"/>
      <c r="RH71" s="33"/>
      <c r="RI71" s="33"/>
      <c r="RJ71" s="33"/>
      <c r="RK71" s="33"/>
      <c r="RL71" s="33"/>
      <c r="RM71" s="33"/>
      <c r="RN71" s="33"/>
      <c r="RO71" s="33"/>
      <c r="RP71" s="33"/>
      <c r="RQ71" s="33"/>
      <c r="RR71" s="33"/>
      <c r="RS71" s="33"/>
      <c r="RT71" s="33"/>
      <c r="RU71" s="33"/>
      <c r="RV71" s="33"/>
      <c r="RW71" s="33"/>
      <c r="RX71" s="33"/>
      <c r="RY71" s="33"/>
      <c r="RZ71" s="33"/>
      <c r="SA71" s="33"/>
      <c r="SB71" s="33"/>
      <c r="SC71" s="33"/>
      <c r="SD71" s="33"/>
      <c r="SE71" s="33"/>
      <c r="SF71" s="33"/>
      <c r="SG71" s="33"/>
      <c r="SH71" s="33"/>
      <c r="SI71" s="33"/>
      <c r="SJ71" s="33"/>
      <c r="SK71" s="33"/>
      <c r="SL71" s="33"/>
      <c r="SM71" s="33"/>
      <c r="SN71" s="33"/>
      <c r="SO71" s="33"/>
      <c r="SP71" s="33"/>
      <c r="SQ71" s="33"/>
      <c r="SR71" s="33"/>
      <c r="SS71" s="33"/>
      <c r="ST71" s="33"/>
      <c r="SU71" s="33"/>
      <c r="SV71" s="33"/>
      <c r="SW71" s="33"/>
      <c r="SX71" s="33"/>
      <c r="SY71" s="33"/>
      <c r="SZ71" s="33"/>
      <c r="TA71" s="33"/>
      <c r="TB71" s="33"/>
      <c r="TC71" s="33"/>
      <c r="TD71" s="33"/>
      <c r="TE71" s="33"/>
      <c r="TF71" s="33"/>
      <c r="TG71" s="33"/>
      <c r="TH71" s="33"/>
      <c r="TI71" s="33"/>
      <c r="TJ71" s="33"/>
      <c r="TK71" s="33"/>
      <c r="TL71" s="33"/>
      <c r="TM71" s="33"/>
      <c r="TN71" s="33"/>
      <c r="TO71" s="33"/>
      <c r="TP71" s="33"/>
      <c r="TQ71" s="33"/>
      <c r="TR71" s="33"/>
      <c r="TS71" s="33"/>
      <c r="TT71" s="33"/>
      <c r="TU71" s="33"/>
      <c r="TV71" s="33"/>
      <c r="TW71" s="33"/>
      <c r="TX71" s="33"/>
      <c r="TY71" s="33"/>
      <c r="TZ71" s="33"/>
      <c r="UA71" s="33"/>
      <c r="UB71" s="33"/>
      <c r="UC71" s="33"/>
      <c r="UD71" s="33"/>
      <c r="UE71" s="33"/>
      <c r="UF71" s="33"/>
      <c r="UG71" s="33"/>
      <c r="UH71" s="33"/>
      <c r="UI71" s="33"/>
      <c r="UJ71" s="33"/>
      <c r="UK71" s="33"/>
      <c r="UL71" s="33"/>
      <c r="UM71" s="33"/>
      <c r="UN71" s="33"/>
      <c r="UO71" s="33"/>
      <c r="UP71" s="33"/>
      <c r="UQ71" s="33"/>
      <c r="UR71" s="33"/>
      <c r="US71" s="33"/>
      <c r="UT71" s="33"/>
      <c r="UU71" s="33"/>
      <c r="UV71" s="33"/>
      <c r="UW71" s="33"/>
      <c r="UX71" s="33"/>
      <c r="UY71" s="33"/>
      <c r="UZ71" s="33"/>
      <c r="VA71" s="33"/>
      <c r="VB71" s="33"/>
      <c r="VC71" s="33"/>
      <c r="VD71" s="33"/>
      <c r="VE71" s="33"/>
      <c r="VF71" s="33"/>
      <c r="VG71" s="33"/>
      <c r="VH71" s="33"/>
      <c r="VI71" s="33"/>
      <c r="VJ71" s="33"/>
      <c r="VK71" s="33"/>
      <c r="VL71" s="33"/>
      <c r="VM71" s="33"/>
      <c r="VN71" s="33"/>
      <c r="VO71" s="33"/>
      <c r="VP71" s="33"/>
      <c r="VQ71" s="33"/>
      <c r="VR71" s="33"/>
      <c r="VS71" s="33"/>
      <c r="VT71" s="33"/>
      <c r="VU71" s="33"/>
      <c r="VV71" s="33"/>
      <c r="VW71" s="33"/>
      <c r="VX71" s="33"/>
      <c r="VY71" s="33"/>
      <c r="VZ71" s="33"/>
      <c r="WA71" s="33"/>
      <c r="WB71" s="33"/>
      <c r="WC71" s="33"/>
      <c r="WD71" s="33"/>
      <c r="WE71" s="33"/>
      <c r="WF71" s="33"/>
      <c r="WG71" s="33"/>
      <c r="WH71" s="33"/>
      <c r="WI71" s="33"/>
      <c r="WJ71" s="33"/>
      <c r="WK71" s="33"/>
      <c r="WL71" s="33"/>
      <c r="WM71" s="33"/>
      <c r="WN71" s="33"/>
      <c r="WO71" s="33"/>
      <c r="WP71" s="33"/>
      <c r="WQ71" s="33"/>
      <c r="WR71" s="33"/>
      <c r="WS71" s="33"/>
      <c r="WT71" s="33"/>
      <c r="WU71" s="33"/>
      <c r="WV71" s="33"/>
      <c r="WW71" s="33"/>
      <c r="WX71" s="33"/>
      <c r="WY71" s="33"/>
      <c r="WZ71" s="33"/>
      <c r="XA71" s="33"/>
      <c r="XB71" s="33"/>
      <c r="XC71" s="33"/>
      <c r="XD71" s="33"/>
      <c r="XE71" s="33"/>
      <c r="XF71" s="33"/>
      <c r="XG71" s="33"/>
      <c r="XH71" s="33"/>
      <c r="XI71" s="33"/>
      <c r="XJ71" s="33"/>
      <c r="XK71" s="33"/>
      <c r="XL71" s="33"/>
      <c r="XM71" s="33"/>
      <c r="XN71" s="33"/>
      <c r="XO71" s="33"/>
      <c r="XP71" s="33"/>
      <c r="XQ71" s="33"/>
      <c r="XR71" s="33"/>
      <c r="XS71" s="33"/>
      <c r="XT71" s="33"/>
      <c r="XU71" s="33"/>
      <c r="XV71" s="33"/>
      <c r="XW71" s="33"/>
      <c r="XX71" s="33"/>
      <c r="XY71" s="33"/>
      <c r="XZ71" s="33"/>
      <c r="YA71" s="33"/>
      <c r="YB71" s="33"/>
      <c r="YC71" s="33"/>
      <c r="YD71" s="33"/>
      <c r="YE71" s="33"/>
      <c r="YF71" s="33"/>
      <c r="YG71" s="33"/>
      <c r="YH71" s="33"/>
      <c r="YI71" s="33"/>
      <c r="YJ71" s="33"/>
      <c r="YK71" s="33"/>
      <c r="YL71" s="33"/>
      <c r="YM71" s="33"/>
      <c r="YN71" s="33"/>
      <c r="YO71" s="33"/>
      <c r="YP71" s="33"/>
      <c r="YQ71" s="33"/>
      <c r="YR71" s="33"/>
      <c r="YS71" s="33"/>
      <c r="YT71" s="33"/>
      <c r="YU71" s="33"/>
      <c r="YV71" s="33"/>
      <c r="YW71" s="33"/>
      <c r="YX71" s="33"/>
      <c r="YY71" s="33"/>
      <c r="YZ71" s="33"/>
      <c r="ZA71" s="33"/>
      <c r="ZB71" s="33"/>
      <c r="ZC71" s="33"/>
      <c r="ZD71" s="33"/>
      <c r="ZE71" s="33"/>
      <c r="ZF71" s="33"/>
      <c r="ZG71" s="33"/>
      <c r="ZH71" s="33"/>
      <c r="ZI71" s="33"/>
      <c r="ZJ71" s="33"/>
      <c r="ZK71" s="33"/>
      <c r="ZL71" s="33"/>
      <c r="ZM71" s="33"/>
      <c r="ZN71" s="33"/>
      <c r="ZO71" s="33"/>
      <c r="ZP71" s="33"/>
      <c r="ZQ71" s="33"/>
      <c r="ZR71" s="33"/>
      <c r="ZS71" s="33"/>
      <c r="ZT71" s="33"/>
      <c r="ZU71" s="33"/>
      <c r="ZV71" s="33"/>
      <c r="ZW71" s="33"/>
      <c r="ZX71" s="33"/>
      <c r="ZY71" s="33"/>
      <c r="ZZ71" s="33"/>
      <c r="AAA71" s="33"/>
      <c r="AAB71" s="33"/>
      <c r="AAC71" s="33"/>
      <c r="AAD71" s="33"/>
      <c r="AAE71" s="33"/>
      <c r="AAF71" s="33"/>
      <c r="AAG71" s="33"/>
      <c r="AAH71" s="33"/>
      <c r="AAI71" s="33"/>
      <c r="AAJ71" s="33"/>
      <c r="AAK71" s="33"/>
      <c r="AAL71" s="33"/>
      <c r="AAM71" s="33"/>
      <c r="AAN71" s="33"/>
      <c r="AAO71" s="33"/>
      <c r="AAP71" s="33"/>
      <c r="AAQ71" s="33"/>
      <c r="AAR71" s="33"/>
      <c r="AAS71" s="33"/>
      <c r="AAT71" s="33"/>
      <c r="AAU71" s="33"/>
      <c r="AAV71" s="33"/>
      <c r="AAW71" s="33"/>
      <c r="AAX71" s="33"/>
      <c r="AAY71" s="33"/>
      <c r="AAZ71" s="33"/>
      <c r="ABA71" s="33"/>
      <c r="ABB71" s="33"/>
      <c r="ABC71" s="33"/>
      <c r="ABD71" s="33"/>
      <c r="ABE71" s="33"/>
      <c r="ABF71" s="33"/>
      <c r="ABG71" s="33"/>
      <c r="ABH71" s="33"/>
      <c r="ABI71" s="33"/>
      <c r="ABJ71" s="33"/>
      <c r="ABK71" s="33"/>
      <c r="ABL71" s="33"/>
      <c r="ABM71" s="33"/>
      <c r="ABN71" s="33"/>
      <c r="ABO71" s="33"/>
      <c r="ABP71" s="33"/>
      <c r="ABQ71" s="33"/>
      <c r="ABR71" s="33"/>
      <c r="ABS71" s="33"/>
      <c r="ABT71" s="33"/>
      <c r="ABU71" s="33"/>
      <c r="ABV71" s="33"/>
      <c r="ABW71" s="33"/>
      <c r="ABX71" s="33"/>
      <c r="ABY71" s="33"/>
      <c r="ABZ71" s="33"/>
      <c r="ACA71" s="33"/>
      <c r="ACB71" s="33"/>
      <c r="ACC71" s="33"/>
      <c r="ACD71" s="33"/>
      <c r="ACE71" s="33"/>
      <c r="ACF71" s="33"/>
      <c r="ACG71" s="33"/>
      <c r="ACH71" s="33"/>
      <c r="ACI71" s="33"/>
      <c r="ACJ71" s="33"/>
      <c r="ACK71" s="33"/>
      <c r="ACL71" s="33"/>
      <c r="ACM71" s="33"/>
      <c r="ACN71" s="33"/>
      <c r="ACO71" s="33"/>
      <c r="ACP71" s="33"/>
      <c r="ACQ71" s="33"/>
      <c r="ACR71" s="33"/>
      <c r="ACS71" s="33"/>
      <c r="ACT71" s="33"/>
      <c r="ACU71" s="33"/>
      <c r="ACV71" s="33"/>
      <c r="ACW71" s="33"/>
      <c r="ACX71" s="33"/>
      <c r="ACY71" s="33"/>
      <c r="ACZ71" s="33"/>
      <c r="ADA71" s="33"/>
      <c r="ADB71" s="33"/>
      <c r="ADC71" s="33"/>
      <c r="ADD71" s="33"/>
      <c r="ADE71" s="33"/>
      <c r="ADF71" s="33"/>
      <c r="ADG71" s="33"/>
      <c r="ADH71" s="33"/>
      <c r="ADI71" s="33"/>
      <c r="ADJ71" s="33"/>
      <c r="ADK71" s="33"/>
      <c r="ADL71" s="33"/>
      <c r="ADM71" s="33"/>
      <c r="ADN71" s="33"/>
      <c r="ADO71" s="33"/>
      <c r="ADP71" s="33"/>
      <c r="ADQ71" s="33"/>
      <c r="ADR71" s="33"/>
      <c r="ADS71" s="33"/>
      <c r="ADT71" s="33"/>
      <c r="ADU71" s="33"/>
      <c r="ADV71" s="33"/>
      <c r="ADW71" s="33"/>
      <c r="ADX71" s="33"/>
      <c r="ADY71" s="33"/>
      <c r="ADZ71" s="33"/>
      <c r="AEA71" s="33"/>
      <c r="AEB71" s="33"/>
      <c r="AEC71" s="33"/>
      <c r="AED71" s="33"/>
      <c r="AEE71" s="33"/>
      <c r="AEF71" s="33"/>
      <c r="AEG71" s="33"/>
      <c r="AEH71" s="33"/>
      <c r="AEI71" s="33"/>
      <c r="AEJ71" s="33"/>
      <c r="AEK71" s="33"/>
      <c r="AEL71" s="33"/>
      <c r="AEM71" s="33"/>
      <c r="AEN71" s="33"/>
      <c r="AEO71" s="33"/>
      <c r="AEP71" s="33"/>
      <c r="AEQ71" s="33"/>
      <c r="AER71" s="33"/>
      <c r="AES71" s="33"/>
      <c r="AET71" s="33"/>
      <c r="AEU71" s="33"/>
      <c r="AEV71" s="33"/>
      <c r="AEW71" s="33"/>
      <c r="AEX71" s="33"/>
      <c r="AEY71" s="33"/>
      <c r="AEZ71" s="33"/>
      <c r="AFA71" s="33"/>
      <c r="AFB71" s="33"/>
      <c r="AFC71" s="33"/>
      <c r="AFD71" s="33"/>
      <c r="AFE71" s="33"/>
      <c r="AFF71" s="33"/>
      <c r="AFG71" s="33"/>
      <c r="AFH71" s="33"/>
      <c r="AFI71" s="33"/>
      <c r="AFJ71" s="33"/>
      <c r="AFK71" s="33"/>
      <c r="AFL71" s="33"/>
      <c r="AFM71" s="33"/>
      <c r="AFN71" s="33"/>
      <c r="AFO71" s="33"/>
      <c r="AFP71" s="33"/>
      <c r="AFQ71" s="33"/>
      <c r="AFR71" s="33"/>
      <c r="AFS71" s="33"/>
      <c r="AFT71" s="33"/>
      <c r="AFU71" s="33"/>
      <c r="AFV71" s="33"/>
      <c r="AFW71" s="33"/>
      <c r="AFX71" s="33"/>
      <c r="AFY71" s="33"/>
      <c r="AFZ71" s="33"/>
      <c r="AGA71" s="33"/>
      <c r="AGB71" s="33"/>
      <c r="AGC71" s="33"/>
      <c r="AGD71" s="33"/>
      <c r="AGE71" s="33"/>
      <c r="AGF71" s="33"/>
      <c r="AGG71" s="33"/>
      <c r="AGH71" s="33"/>
      <c r="AGI71" s="33"/>
      <c r="AGJ71" s="33"/>
      <c r="AGK71" s="33"/>
      <c r="AGL71" s="33"/>
      <c r="AGM71" s="33"/>
      <c r="AGN71" s="33"/>
      <c r="AGO71" s="33"/>
      <c r="AGP71" s="33"/>
      <c r="AGQ71" s="33"/>
      <c r="AGR71" s="33"/>
      <c r="AGS71" s="33"/>
      <c r="AGT71" s="33"/>
      <c r="AGU71" s="33"/>
      <c r="AGV71" s="33"/>
      <c r="AGW71" s="33"/>
      <c r="AGX71" s="33"/>
      <c r="AGY71" s="33"/>
      <c r="AGZ71" s="33"/>
      <c r="AHA71" s="33"/>
      <c r="AHB71" s="33"/>
      <c r="AHC71" s="33"/>
      <c r="AHD71" s="33"/>
      <c r="AHE71" s="33"/>
      <c r="AHF71" s="33"/>
      <c r="AHG71" s="33"/>
      <c r="AHH71" s="33"/>
      <c r="AHI71" s="33"/>
      <c r="AHJ71" s="33"/>
      <c r="AHK71" s="33"/>
      <c r="AHL71" s="33"/>
      <c r="AHM71" s="33"/>
      <c r="AHN71" s="33"/>
      <c r="AHO71" s="33"/>
      <c r="AHP71" s="33"/>
      <c r="AHQ71" s="33"/>
      <c r="AHR71" s="33"/>
      <c r="AHS71" s="33"/>
      <c r="AHT71" s="33"/>
      <c r="AHU71" s="33"/>
      <c r="AHV71" s="33"/>
      <c r="AHW71" s="33"/>
      <c r="AHX71" s="33"/>
      <c r="AHY71" s="33"/>
      <c r="AHZ71" s="33"/>
      <c r="AIA71" s="33"/>
      <c r="AIB71" s="33"/>
      <c r="AIC71" s="33"/>
      <c r="AID71" s="33"/>
      <c r="AIE71" s="33"/>
      <c r="AIF71" s="33"/>
      <c r="AIG71" s="33"/>
      <c r="AIH71" s="33"/>
      <c r="AII71" s="33"/>
      <c r="AIJ71" s="33"/>
      <c r="AIK71" s="33"/>
      <c r="AIL71" s="33"/>
      <c r="AIM71" s="33"/>
      <c r="AIN71" s="33"/>
      <c r="AIO71" s="33"/>
      <c r="AIP71" s="33"/>
      <c r="AIQ71" s="33"/>
      <c r="AIR71" s="33"/>
      <c r="AIS71" s="33"/>
      <c r="AIT71" s="33"/>
      <c r="AIU71" s="33"/>
      <c r="AIV71" s="33"/>
      <c r="AIW71" s="33"/>
      <c r="AIX71" s="33"/>
      <c r="AIY71" s="33"/>
      <c r="AIZ71" s="33"/>
      <c r="AJA71" s="33"/>
      <c r="AJB71" s="33"/>
      <c r="AJC71" s="33"/>
      <c r="AJD71" s="33"/>
      <c r="AJE71" s="33"/>
      <c r="AJF71" s="33"/>
      <c r="AJG71" s="33"/>
      <c r="AJH71" s="33"/>
      <c r="AJI71" s="33"/>
      <c r="AJJ71" s="33"/>
      <c r="AJK71" s="33"/>
      <c r="AJL71" s="33"/>
      <c r="AJM71" s="33"/>
      <c r="AJN71" s="33"/>
      <c r="AJO71" s="33"/>
      <c r="AJP71" s="33"/>
      <c r="AJQ71" s="33"/>
      <c r="AJR71" s="33"/>
      <c r="AJS71" s="33"/>
      <c r="AJT71" s="33"/>
      <c r="AJU71" s="33"/>
      <c r="AJV71" s="33"/>
      <c r="AJW71" s="33"/>
      <c r="AJX71" s="33"/>
      <c r="AJY71" s="33"/>
      <c r="AJZ71" s="33"/>
      <c r="AKA71" s="33"/>
      <c r="AKB71" s="33"/>
      <c r="AKC71" s="33"/>
      <c r="AKD71" s="33"/>
      <c r="AKE71" s="33"/>
      <c r="AKF71" s="33"/>
      <c r="AKG71" s="33"/>
      <c r="AKH71" s="33"/>
      <c r="AKI71" s="33"/>
      <c r="AKJ71" s="33"/>
      <c r="AKK71" s="33"/>
      <c r="AKL71" s="33"/>
      <c r="AKM71" s="33"/>
      <c r="AKN71" s="33"/>
      <c r="AKO71" s="33"/>
      <c r="AKP71" s="33"/>
      <c r="AKQ71" s="33"/>
      <c r="AKR71" s="33"/>
      <c r="AKS71" s="33"/>
      <c r="AKT71" s="33"/>
      <c r="AKU71" s="33"/>
      <c r="AKV71" s="33"/>
      <c r="AKW71" s="33"/>
      <c r="AKX71" s="33"/>
      <c r="AKY71" s="33"/>
      <c r="AKZ71" s="33"/>
      <c r="ALA71" s="33"/>
      <c r="ALB71" s="33"/>
      <c r="ALC71" s="33"/>
      <c r="ALD71" s="33"/>
      <c r="ALE71" s="33"/>
      <c r="ALF71" s="33"/>
      <c r="ALG71" s="33"/>
      <c r="ALH71" s="33"/>
      <c r="ALI71" s="33"/>
      <c r="ALJ71" s="33"/>
      <c r="ALK71" s="33"/>
      <c r="ALL71" s="33"/>
      <c r="ALM71" s="33"/>
      <c r="ALN71" s="33"/>
      <c r="ALO71" s="33"/>
      <c r="ALP71" s="33"/>
      <c r="ALQ71" s="33"/>
      <c r="ALR71" s="33"/>
      <c r="ALS71" s="33"/>
      <c r="ALT71" s="33"/>
      <c r="ALU71" s="33"/>
      <c r="ALV71" s="33"/>
      <c r="ALW71" s="33"/>
      <c r="ALX71" s="33"/>
      <c r="ALY71" s="33"/>
      <c r="ALZ71" s="33"/>
      <c r="AMA71" s="33"/>
      <c r="AMB71" s="33"/>
      <c r="AMC71" s="33"/>
      <c r="AMD71" s="33"/>
      <c r="AME71" s="33"/>
      <c r="AMF71" s="33"/>
      <c r="AMG71" s="33"/>
      <c r="AMH71" s="33"/>
      <c r="AMI71" s="33"/>
      <c r="AMJ71" s="33"/>
      <c r="AMK71" s="33"/>
    </row>
    <row r="72" spans="1:1025" s="34" customFormat="1" ht="30.75" customHeight="1">
      <c r="A72" s="506" t="s">
        <v>10</v>
      </c>
      <c r="B72" s="507" t="s">
        <v>203</v>
      </c>
      <c r="C72" s="307" t="s">
        <v>201</v>
      </c>
      <c r="D72" s="308"/>
      <c r="E72" s="445">
        <v>0</v>
      </c>
      <c r="F72" s="446"/>
      <c r="G72" s="442">
        <f>ROUND((E72*E73)-((E72*E73)*E74),2)</f>
        <v>0</v>
      </c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  <c r="IQ72" s="33"/>
      <c r="IR72" s="33"/>
      <c r="IS72" s="33"/>
      <c r="IT72" s="33"/>
      <c r="IU72" s="33"/>
      <c r="IV72" s="33"/>
      <c r="IW72" s="33"/>
      <c r="IX72" s="33"/>
      <c r="IY72" s="33"/>
      <c r="IZ72" s="33"/>
      <c r="JA72" s="33"/>
      <c r="JB72" s="33"/>
      <c r="JC72" s="33"/>
      <c r="JD72" s="33"/>
      <c r="JE72" s="33"/>
      <c r="JF72" s="33"/>
      <c r="JG72" s="33"/>
      <c r="JH72" s="33"/>
      <c r="JI72" s="33"/>
      <c r="JJ72" s="33"/>
      <c r="JK72" s="33"/>
      <c r="JL72" s="33"/>
      <c r="JM72" s="33"/>
      <c r="JN72" s="33"/>
      <c r="JO72" s="33"/>
      <c r="JP72" s="33"/>
      <c r="JQ72" s="33"/>
      <c r="JR72" s="33"/>
      <c r="JS72" s="33"/>
      <c r="JT72" s="33"/>
      <c r="JU72" s="33"/>
      <c r="JV72" s="33"/>
      <c r="JW72" s="33"/>
      <c r="JX72" s="33"/>
      <c r="JY72" s="33"/>
      <c r="JZ72" s="33"/>
      <c r="KA72" s="33"/>
      <c r="KB72" s="33"/>
      <c r="KC72" s="33"/>
      <c r="KD72" s="33"/>
      <c r="KE72" s="33"/>
      <c r="KF72" s="33"/>
      <c r="KG72" s="33"/>
      <c r="KH72" s="33"/>
      <c r="KI72" s="33"/>
      <c r="KJ72" s="33"/>
      <c r="KK72" s="33"/>
      <c r="KL72" s="33"/>
      <c r="KM72" s="33"/>
      <c r="KN72" s="33"/>
      <c r="KO72" s="33"/>
      <c r="KP72" s="33"/>
      <c r="KQ72" s="33"/>
      <c r="KR72" s="33"/>
      <c r="KS72" s="33"/>
      <c r="KT72" s="33"/>
      <c r="KU72" s="33"/>
      <c r="KV72" s="33"/>
      <c r="KW72" s="33"/>
      <c r="KX72" s="33"/>
      <c r="KY72" s="33"/>
      <c r="KZ72" s="33"/>
      <c r="LA72" s="33"/>
      <c r="LB72" s="33"/>
      <c r="LC72" s="33"/>
      <c r="LD72" s="33"/>
      <c r="LE72" s="33"/>
      <c r="LF72" s="33"/>
      <c r="LG72" s="33"/>
      <c r="LH72" s="33"/>
      <c r="LI72" s="33"/>
      <c r="LJ72" s="33"/>
      <c r="LK72" s="33"/>
      <c r="LL72" s="33"/>
      <c r="LM72" s="33"/>
      <c r="LN72" s="33"/>
      <c r="LO72" s="33"/>
      <c r="LP72" s="33"/>
      <c r="LQ72" s="33"/>
      <c r="LR72" s="33"/>
      <c r="LS72" s="33"/>
      <c r="LT72" s="33"/>
      <c r="LU72" s="33"/>
      <c r="LV72" s="33"/>
      <c r="LW72" s="33"/>
      <c r="LX72" s="33"/>
      <c r="LY72" s="33"/>
      <c r="LZ72" s="33"/>
      <c r="MA72" s="33"/>
      <c r="MB72" s="33"/>
      <c r="MC72" s="33"/>
      <c r="MD72" s="33"/>
      <c r="ME72" s="33"/>
      <c r="MF72" s="33"/>
      <c r="MG72" s="33"/>
      <c r="MH72" s="33"/>
      <c r="MI72" s="33"/>
      <c r="MJ72" s="33"/>
      <c r="MK72" s="33"/>
      <c r="ML72" s="33"/>
      <c r="MM72" s="33"/>
      <c r="MN72" s="33"/>
      <c r="MO72" s="33"/>
      <c r="MP72" s="33"/>
      <c r="MQ72" s="33"/>
      <c r="MR72" s="33"/>
      <c r="MS72" s="33"/>
      <c r="MT72" s="33"/>
      <c r="MU72" s="33"/>
      <c r="MV72" s="33"/>
      <c r="MW72" s="33"/>
      <c r="MX72" s="33"/>
      <c r="MY72" s="33"/>
      <c r="MZ72" s="33"/>
      <c r="NA72" s="33"/>
      <c r="NB72" s="33"/>
      <c r="NC72" s="33"/>
      <c r="ND72" s="33"/>
      <c r="NE72" s="33"/>
      <c r="NF72" s="33"/>
      <c r="NG72" s="33"/>
      <c r="NH72" s="33"/>
      <c r="NI72" s="33"/>
      <c r="NJ72" s="33"/>
      <c r="NK72" s="33"/>
      <c r="NL72" s="33"/>
      <c r="NM72" s="33"/>
      <c r="NN72" s="33"/>
      <c r="NO72" s="33"/>
      <c r="NP72" s="33"/>
      <c r="NQ72" s="33"/>
      <c r="NR72" s="33"/>
      <c r="NS72" s="33"/>
      <c r="NT72" s="33"/>
      <c r="NU72" s="33"/>
      <c r="NV72" s="33"/>
      <c r="NW72" s="33"/>
      <c r="NX72" s="33"/>
      <c r="NY72" s="33"/>
      <c r="NZ72" s="33"/>
      <c r="OA72" s="33"/>
      <c r="OB72" s="33"/>
      <c r="OC72" s="33"/>
      <c r="OD72" s="33"/>
      <c r="OE72" s="33"/>
      <c r="OF72" s="33"/>
      <c r="OG72" s="33"/>
      <c r="OH72" s="33"/>
      <c r="OI72" s="33"/>
      <c r="OJ72" s="33"/>
      <c r="OK72" s="33"/>
      <c r="OL72" s="33"/>
      <c r="OM72" s="33"/>
      <c r="ON72" s="33"/>
      <c r="OO72" s="33"/>
      <c r="OP72" s="33"/>
      <c r="OQ72" s="33"/>
      <c r="OR72" s="33"/>
      <c r="OS72" s="33"/>
      <c r="OT72" s="33"/>
      <c r="OU72" s="33"/>
      <c r="OV72" s="33"/>
      <c r="OW72" s="33"/>
      <c r="OX72" s="33"/>
      <c r="OY72" s="33"/>
      <c r="OZ72" s="33"/>
      <c r="PA72" s="33"/>
      <c r="PB72" s="33"/>
      <c r="PC72" s="33"/>
      <c r="PD72" s="33"/>
      <c r="PE72" s="33"/>
      <c r="PF72" s="33"/>
      <c r="PG72" s="33"/>
      <c r="PH72" s="33"/>
      <c r="PI72" s="33"/>
      <c r="PJ72" s="33"/>
      <c r="PK72" s="33"/>
      <c r="PL72" s="33"/>
      <c r="PM72" s="33"/>
      <c r="PN72" s="33"/>
      <c r="PO72" s="33"/>
      <c r="PP72" s="33"/>
      <c r="PQ72" s="33"/>
      <c r="PR72" s="33"/>
      <c r="PS72" s="33"/>
      <c r="PT72" s="33"/>
      <c r="PU72" s="33"/>
      <c r="PV72" s="33"/>
      <c r="PW72" s="33"/>
      <c r="PX72" s="33"/>
      <c r="PY72" s="33"/>
      <c r="PZ72" s="33"/>
      <c r="QA72" s="33"/>
      <c r="QB72" s="33"/>
      <c r="QC72" s="33"/>
      <c r="QD72" s="33"/>
      <c r="QE72" s="33"/>
      <c r="QF72" s="33"/>
      <c r="QG72" s="33"/>
      <c r="QH72" s="33"/>
      <c r="QI72" s="33"/>
      <c r="QJ72" s="33"/>
      <c r="QK72" s="33"/>
      <c r="QL72" s="33"/>
      <c r="QM72" s="33"/>
      <c r="QN72" s="33"/>
      <c r="QO72" s="33"/>
      <c r="QP72" s="33"/>
      <c r="QQ72" s="33"/>
      <c r="QR72" s="33"/>
      <c r="QS72" s="33"/>
      <c r="QT72" s="33"/>
      <c r="QU72" s="33"/>
      <c r="QV72" s="33"/>
      <c r="QW72" s="33"/>
      <c r="QX72" s="33"/>
      <c r="QY72" s="33"/>
      <c r="QZ72" s="33"/>
      <c r="RA72" s="33"/>
      <c r="RB72" s="33"/>
      <c r="RC72" s="33"/>
      <c r="RD72" s="33"/>
      <c r="RE72" s="33"/>
      <c r="RF72" s="33"/>
      <c r="RG72" s="33"/>
      <c r="RH72" s="33"/>
      <c r="RI72" s="33"/>
      <c r="RJ72" s="33"/>
      <c r="RK72" s="33"/>
      <c r="RL72" s="33"/>
      <c r="RM72" s="33"/>
      <c r="RN72" s="33"/>
      <c r="RO72" s="33"/>
      <c r="RP72" s="33"/>
      <c r="RQ72" s="33"/>
      <c r="RR72" s="33"/>
      <c r="RS72" s="33"/>
      <c r="RT72" s="33"/>
      <c r="RU72" s="33"/>
      <c r="RV72" s="33"/>
      <c r="RW72" s="33"/>
      <c r="RX72" s="33"/>
      <c r="RY72" s="33"/>
      <c r="RZ72" s="33"/>
      <c r="SA72" s="33"/>
      <c r="SB72" s="33"/>
      <c r="SC72" s="33"/>
      <c r="SD72" s="33"/>
      <c r="SE72" s="33"/>
      <c r="SF72" s="33"/>
      <c r="SG72" s="33"/>
      <c r="SH72" s="33"/>
      <c r="SI72" s="33"/>
      <c r="SJ72" s="33"/>
      <c r="SK72" s="33"/>
      <c r="SL72" s="33"/>
      <c r="SM72" s="33"/>
      <c r="SN72" s="33"/>
      <c r="SO72" s="33"/>
      <c r="SP72" s="33"/>
      <c r="SQ72" s="33"/>
      <c r="SR72" s="33"/>
      <c r="SS72" s="33"/>
      <c r="ST72" s="33"/>
      <c r="SU72" s="33"/>
      <c r="SV72" s="33"/>
      <c r="SW72" s="33"/>
      <c r="SX72" s="33"/>
      <c r="SY72" s="33"/>
      <c r="SZ72" s="33"/>
      <c r="TA72" s="33"/>
      <c r="TB72" s="33"/>
      <c r="TC72" s="33"/>
      <c r="TD72" s="33"/>
      <c r="TE72" s="33"/>
      <c r="TF72" s="33"/>
      <c r="TG72" s="33"/>
      <c r="TH72" s="33"/>
      <c r="TI72" s="33"/>
      <c r="TJ72" s="33"/>
      <c r="TK72" s="33"/>
      <c r="TL72" s="33"/>
      <c r="TM72" s="33"/>
      <c r="TN72" s="33"/>
      <c r="TO72" s="33"/>
      <c r="TP72" s="33"/>
      <c r="TQ72" s="33"/>
      <c r="TR72" s="33"/>
      <c r="TS72" s="33"/>
      <c r="TT72" s="33"/>
      <c r="TU72" s="33"/>
      <c r="TV72" s="33"/>
      <c r="TW72" s="33"/>
      <c r="TX72" s="33"/>
      <c r="TY72" s="33"/>
      <c r="TZ72" s="33"/>
      <c r="UA72" s="33"/>
      <c r="UB72" s="33"/>
      <c r="UC72" s="33"/>
      <c r="UD72" s="33"/>
      <c r="UE72" s="33"/>
      <c r="UF72" s="33"/>
      <c r="UG72" s="33"/>
      <c r="UH72" s="33"/>
      <c r="UI72" s="33"/>
      <c r="UJ72" s="33"/>
      <c r="UK72" s="33"/>
      <c r="UL72" s="33"/>
      <c r="UM72" s="33"/>
      <c r="UN72" s="33"/>
      <c r="UO72" s="33"/>
      <c r="UP72" s="33"/>
      <c r="UQ72" s="33"/>
      <c r="UR72" s="33"/>
      <c r="US72" s="33"/>
      <c r="UT72" s="33"/>
      <c r="UU72" s="33"/>
      <c r="UV72" s="33"/>
      <c r="UW72" s="33"/>
      <c r="UX72" s="33"/>
      <c r="UY72" s="33"/>
      <c r="UZ72" s="33"/>
      <c r="VA72" s="33"/>
      <c r="VB72" s="33"/>
      <c r="VC72" s="33"/>
      <c r="VD72" s="33"/>
      <c r="VE72" s="33"/>
      <c r="VF72" s="33"/>
      <c r="VG72" s="33"/>
      <c r="VH72" s="33"/>
      <c r="VI72" s="33"/>
      <c r="VJ72" s="33"/>
      <c r="VK72" s="33"/>
      <c r="VL72" s="33"/>
      <c r="VM72" s="33"/>
      <c r="VN72" s="33"/>
      <c r="VO72" s="33"/>
      <c r="VP72" s="33"/>
      <c r="VQ72" s="33"/>
      <c r="VR72" s="33"/>
      <c r="VS72" s="33"/>
      <c r="VT72" s="33"/>
      <c r="VU72" s="33"/>
      <c r="VV72" s="33"/>
      <c r="VW72" s="33"/>
      <c r="VX72" s="33"/>
      <c r="VY72" s="33"/>
      <c r="VZ72" s="33"/>
      <c r="WA72" s="33"/>
      <c r="WB72" s="33"/>
      <c r="WC72" s="33"/>
      <c r="WD72" s="33"/>
      <c r="WE72" s="33"/>
      <c r="WF72" s="33"/>
      <c r="WG72" s="33"/>
      <c r="WH72" s="33"/>
      <c r="WI72" s="33"/>
      <c r="WJ72" s="33"/>
      <c r="WK72" s="33"/>
      <c r="WL72" s="33"/>
      <c r="WM72" s="33"/>
      <c r="WN72" s="33"/>
      <c r="WO72" s="33"/>
      <c r="WP72" s="33"/>
      <c r="WQ72" s="33"/>
      <c r="WR72" s="33"/>
      <c r="WS72" s="33"/>
      <c r="WT72" s="33"/>
      <c r="WU72" s="33"/>
      <c r="WV72" s="33"/>
      <c r="WW72" s="33"/>
      <c r="WX72" s="33"/>
      <c r="WY72" s="33"/>
      <c r="WZ72" s="33"/>
      <c r="XA72" s="33"/>
      <c r="XB72" s="33"/>
      <c r="XC72" s="33"/>
      <c r="XD72" s="33"/>
      <c r="XE72" s="33"/>
      <c r="XF72" s="33"/>
      <c r="XG72" s="33"/>
      <c r="XH72" s="33"/>
      <c r="XI72" s="33"/>
      <c r="XJ72" s="33"/>
      <c r="XK72" s="33"/>
      <c r="XL72" s="33"/>
      <c r="XM72" s="33"/>
      <c r="XN72" s="33"/>
      <c r="XO72" s="33"/>
      <c r="XP72" s="33"/>
      <c r="XQ72" s="33"/>
      <c r="XR72" s="33"/>
      <c r="XS72" s="33"/>
      <c r="XT72" s="33"/>
      <c r="XU72" s="33"/>
      <c r="XV72" s="33"/>
      <c r="XW72" s="33"/>
      <c r="XX72" s="33"/>
      <c r="XY72" s="33"/>
      <c r="XZ72" s="33"/>
      <c r="YA72" s="33"/>
      <c r="YB72" s="33"/>
      <c r="YC72" s="33"/>
      <c r="YD72" s="33"/>
      <c r="YE72" s="33"/>
      <c r="YF72" s="33"/>
      <c r="YG72" s="33"/>
      <c r="YH72" s="33"/>
      <c r="YI72" s="33"/>
      <c r="YJ72" s="33"/>
      <c r="YK72" s="33"/>
      <c r="YL72" s="33"/>
      <c r="YM72" s="33"/>
      <c r="YN72" s="33"/>
      <c r="YO72" s="33"/>
      <c r="YP72" s="33"/>
      <c r="YQ72" s="33"/>
      <c r="YR72" s="33"/>
      <c r="YS72" s="33"/>
      <c r="YT72" s="33"/>
      <c r="YU72" s="33"/>
      <c r="YV72" s="33"/>
      <c r="YW72" s="33"/>
      <c r="YX72" s="33"/>
      <c r="YY72" s="33"/>
      <c r="YZ72" s="33"/>
      <c r="ZA72" s="33"/>
      <c r="ZB72" s="33"/>
      <c r="ZC72" s="33"/>
      <c r="ZD72" s="33"/>
      <c r="ZE72" s="33"/>
      <c r="ZF72" s="33"/>
      <c r="ZG72" s="33"/>
      <c r="ZH72" s="33"/>
      <c r="ZI72" s="33"/>
      <c r="ZJ72" s="33"/>
      <c r="ZK72" s="33"/>
      <c r="ZL72" s="33"/>
      <c r="ZM72" s="33"/>
      <c r="ZN72" s="33"/>
      <c r="ZO72" s="33"/>
      <c r="ZP72" s="33"/>
      <c r="ZQ72" s="33"/>
      <c r="ZR72" s="33"/>
      <c r="ZS72" s="33"/>
      <c r="ZT72" s="33"/>
      <c r="ZU72" s="33"/>
      <c r="ZV72" s="33"/>
      <c r="ZW72" s="33"/>
      <c r="ZX72" s="33"/>
      <c r="ZY72" s="33"/>
      <c r="ZZ72" s="33"/>
      <c r="AAA72" s="33"/>
      <c r="AAB72" s="33"/>
      <c r="AAC72" s="33"/>
      <c r="AAD72" s="33"/>
      <c r="AAE72" s="33"/>
      <c r="AAF72" s="33"/>
      <c r="AAG72" s="33"/>
      <c r="AAH72" s="33"/>
      <c r="AAI72" s="33"/>
      <c r="AAJ72" s="33"/>
      <c r="AAK72" s="33"/>
      <c r="AAL72" s="33"/>
      <c r="AAM72" s="33"/>
      <c r="AAN72" s="33"/>
      <c r="AAO72" s="33"/>
      <c r="AAP72" s="33"/>
      <c r="AAQ72" s="33"/>
      <c r="AAR72" s="33"/>
      <c r="AAS72" s="33"/>
      <c r="AAT72" s="33"/>
      <c r="AAU72" s="33"/>
      <c r="AAV72" s="33"/>
      <c r="AAW72" s="33"/>
      <c r="AAX72" s="33"/>
      <c r="AAY72" s="33"/>
      <c r="AAZ72" s="33"/>
      <c r="ABA72" s="33"/>
      <c r="ABB72" s="33"/>
      <c r="ABC72" s="33"/>
      <c r="ABD72" s="33"/>
      <c r="ABE72" s="33"/>
      <c r="ABF72" s="33"/>
      <c r="ABG72" s="33"/>
      <c r="ABH72" s="33"/>
      <c r="ABI72" s="33"/>
      <c r="ABJ72" s="33"/>
      <c r="ABK72" s="33"/>
      <c r="ABL72" s="33"/>
      <c r="ABM72" s="33"/>
      <c r="ABN72" s="33"/>
      <c r="ABO72" s="33"/>
      <c r="ABP72" s="33"/>
      <c r="ABQ72" s="33"/>
      <c r="ABR72" s="33"/>
      <c r="ABS72" s="33"/>
      <c r="ABT72" s="33"/>
      <c r="ABU72" s="33"/>
      <c r="ABV72" s="33"/>
      <c r="ABW72" s="33"/>
      <c r="ABX72" s="33"/>
      <c r="ABY72" s="33"/>
      <c r="ABZ72" s="33"/>
      <c r="ACA72" s="33"/>
      <c r="ACB72" s="33"/>
      <c r="ACC72" s="33"/>
      <c r="ACD72" s="33"/>
      <c r="ACE72" s="33"/>
      <c r="ACF72" s="33"/>
      <c r="ACG72" s="33"/>
      <c r="ACH72" s="33"/>
      <c r="ACI72" s="33"/>
      <c r="ACJ72" s="33"/>
      <c r="ACK72" s="33"/>
      <c r="ACL72" s="33"/>
      <c r="ACM72" s="33"/>
      <c r="ACN72" s="33"/>
      <c r="ACO72" s="33"/>
      <c r="ACP72" s="33"/>
      <c r="ACQ72" s="33"/>
      <c r="ACR72" s="33"/>
      <c r="ACS72" s="33"/>
      <c r="ACT72" s="33"/>
      <c r="ACU72" s="33"/>
      <c r="ACV72" s="33"/>
      <c r="ACW72" s="33"/>
      <c r="ACX72" s="33"/>
      <c r="ACY72" s="33"/>
      <c r="ACZ72" s="33"/>
      <c r="ADA72" s="33"/>
      <c r="ADB72" s="33"/>
      <c r="ADC72" s="33"/>
      <c r="ADD72" s="33"/>
      <c r="ADE72" s="33"/>
      <c r="ADF72" s="33"/>
      <c r="ADG72" s="33"/>
      <c r="ADH72" s="33"/>
      <c r="ADI72" s="33"/>
      <c r="ADJ72" s="33"/>
      <c r="ADK72" s="33"/>
      <c r="ADL72" s="33"/>
      <c r="ADM72" s="33"/>
      <c r="ADN72" s="33"/>
      <c r="ADO72" s="33"/>
      <c r="ADP72" s="33"/>
      <c r="ADQ72" s="33"/>
      <c r="ADR72" s="33"/>
      <c r="ADS72" s="33"/>
      <c r="ADT72" s="33"/>
      <c r="ADU72" s="33"/>
      <c r="ADV72" s="33"/>
      <c r="ADW72" s="33"/>
      <c r="ADX72" s="33"/>
      <c r="ADY72" s="33"/>
      <c r="ADZ72" s="33"/>
      <c r="AEA72" s="33"/>
      <c r="AEB72" s="33"/>
      <c r="AEC72" s="33"/>
      <c r="AED72" s="33"/>
      <c r="AEE72" s="33"/>
      <c r="AEF72" s="33"/>
      <c r="AEG72" s="33"/>
      <c r="AEH72" s="33"/>
      <c r="AEI72" s="33"/>
      <c r="AEJ72" s="33"/>
      <c r="AEK72" s="33"/>
      <c r="AEL72" s="33"/>
      <c r="AEM72" s="33"/>
      <c r="AEN72" s="33"/>
      <c r="AEO72" s="33"/>
      <c r="AEP72" s="33"/>
      <c r="AEQ72" s="33"/>
      <c r="AER72" s="33"/>
      <c r="AES72" s="33"/>
      <c r="AET72" s="33"/>
      <c r="AEU72" s="33"/>
      <c r="AEV72" s="33"/>
      <c r="AEW72" s="33"/>
      <c r="AEX72" s="33"/>
      <c r="AEY72" s="33"/>
      <c r="AEZ72" s="33"/>
      <c r="AFA72" s="33"/>
      <c r="AFB72" s="33"/>
      <c r="AFC72" s="33"/>
      <c r="AFD72" s="33"/>
      <c r="AFE72" s="33"/>
      <c r="AFF72" s="33"/>
      <c r="AFG72" s="33"/>
      <c r="AFH72" s="33"/>
      <c r="AFI72" s="33"/>
      <c r="AFJ72" s="33"/>
      <c r="AFK72" s="33"/>
      <c r="AFL72" s="33"/>
      <c r="AFM72" s="33"/>
      <c r="AFN72" s="33"/>
      <c r="AFO72" s="33"/>
      <c r="AFP72" s="33"/>
      <c r="AFQ72" s="33"/>
      <c r="AFR72" s="33"/>
      <c r="AFS72" s="33"/>
      <c r="AFT72" s="33"/>
      <c r="AFU72" s="33"/>
      <c r="AFV72" s="33"/>
      <c r="AFW72" s="33"/>
      <c r="AFX72" s="33"/>
      <c r="AFY72" s="33"/>
      <c r="AFZ72" s="33"/>
      <c r="AGA72" s="33"/>
      <c r="AGB72" s="33"/>
      <c r="AGC72" s="33"/>
      <c r="AGD72" s="33"/>
      <c r="AGE72" s="33"/>
      <c r="AGF72" s="33"/>
      <c r="AGG72" s="33"/>
      <c r="AGH72" s="33"/>
      <c r="AGI72" s="33"/>
      <c r="AGJ72" s="33"/>
      <c r="AGK72" s="33"/>
      <c r="AGL72" s="33"/>
      <c r="AGM72" s="33"/>
      <c r="AGN72" s="33"/>
      <c r="AGO72" s="33"/>
      <c r="AGP72" s="33"/>
      <c r="AGQ72" s="33"/>
      <c r="AGR72" s="33"/>
      <c r="AGS72" s="33"/>
      <c r="AGT72" s="33"/>
      <c r="AGU72" s="33"/>
      <c r="AGV72" s="33"/>
      <c r="AGW72" s="33"/>
      <c r="AGX72" s="33"/>
      <c r="AGY72" s="33"/>
      <c r="AGZ72" s="33"/>
      <c r="AHA72" s="33"/>
      <c r="AHB72" s="33"/>
      <c r="AHC72" s="33"/>
      <c r="AHD72" s="33"/>
      <c r="AHE72" s="33"/>
      <c r="AHF72" s="33"/>
      <c r="AHG72" s="33"/>
      <c r="AHH72" s="33"/>
      <c r="AHI72" s="33"/>
      <c r="AHJ72" s="33"/>
      <c r="AHK72" s="33"/>
      <c r="AHL72" s="33"/>
      <c r="AHM72" s="33"/>
      <c r="AHN72" s="33"/>
      <c r="AHO72" s="33"/>
      <c r="AHP72" s="33"/>
      <c r="AHQ72" s="33"/>
      <c r="AHR72" s="33"/>
      <c r="AHS72" s="33"/>
      <c r="AHT72" s="33"/>
      <c r="AHU72" s="33"/>
      <c r="AHV72" s="33"/>
      <c r="AHW72" s="33"/>
      <c r="AHX72" s="33"/>
      <c r="AHY72" s="33"/>
      <c r="AHZ72" s="33"/>
      <c r="AIA72" s="33"/>
      <c r="AIB72" s="33"/>
      <c r="AIC72" s="33"/>
      <c r="AID72" s="33"/>
      <c r="AIE72" s="33"/>
      <c r="AIF72" s="33"/>
      <c r="AIG72" s="33"/>
      <c r="AIH72" s="33"/>
      <c r="AII72" s="33"/>
      <c r="AIJ72" s="33"/>
      <c r="AIK72" s="33"/>
      <c r="AIL72" s="33"/>
      <c r="AIM72" s="33"/>
      <c r="AIN72" s="33"/>
      <c r="AIO72" s="33"/>
      <c r="AIP72" s="33"/>
      <c r="AIQ72" s="33"/>
      <c r="AIR72" s="33"/>
      <c r="AIS72" s="33"/>
      <c r="AIT72" s="33"/>
      <c r="AIU72" s="33"/>
      <c r="AIV72" s="33"/>
      <c r="AIW72" s="33"/>
      <c r="AIX72" s="33"/>
      <c r="AIY72" s="33"/>
      <c r="AIZ72" s="33"/>
      <c r="AJA72" s="33"/>
      <c r="AJB72" s="33"/>
      <c r="AJC72" s="33"/>
      <c r="AJD72" s="33"/>
      <c r="AJE72" s="33"/>
      <c r="AJF72" s="33"/>
      <c r="AJG72" s="33"/>
      <c r="AJH72" s="33"/>
      <c r="AJI72" s="33"/>
      <c r="AJJ72" s="33"/>
      <c r="AJK72" s="33"/>
      <c r="AJL72" s="33"/>
      <c r="AJM72" s="33"/>
      <c r="AJN72" s="33"/>
      <c r="AJO72" s="33"/>
      <c r="AJP72" s="33"/>
      <c r="AJQ72" s="33"/>
      <c r="AJR72" s="33"/>
      <c r="AJS72" s="33"/>
      <c r="AJT72" s="33"/>
      <c r="AJU72" s="33"/>
      <c r="AJV72" s="33"/>
      <c r="AJW72" s="33"/>
      <c r="AJX72" s="33"/>
      <c r="AJY72" s="33"/>
      <c r="AJZ72" s="33"/>
      <c r="AKA72" s="33"/>
      <c r="AKB72" s="33"/>
      <c r="AKC72" s="33"/>
      <c r="AKD72" s="33"/>
      <c r="AKE72" s="33"/>
      <c r="AKF72" s="33"/>
      <c r="AKG72" s="33"/>
      <c r="AKH72" s="33"/>
      <c r="AKI72" s="33"/>
      <c r="AKJ72" s="33"/>
      <c r="AKK72" s="33"/>
      <c r="AKL72" s="33"/>
      <c r="AKM72" s="33"/>
      <c r="AKN72" s="33"/>
      <c r="AKO72" s="33"/>
      <c r="AKP72" s="33"/>
      <c r="AKQ72" s="33"/>
      <c r="AKR72" s="33"/>
      <c r="AKS72" s="33"/>
      <c r="AKT72" s="33"/>
      <c r="AKU72" s="33"/>
      <c r="AKV72" s="33"/>
      <c r="AKW72" s="33"/>
      <c r="AKX72" s="33"/>
      <c r="AKY72" s="33"/>
      <c r="AKZ72" s="33"/>
      <c r="ALA72" s="33"/>
      <c r="ALB72" s="33"/>
      <c r="ALC72" s="33"/>
      <c r="ALD72" s="33"/>
      <c r="ALE72" s="33"/>
      <c r="ALF72" s="33"/>
      <c r="ALG72" s="33"/>
      <c r="ALH72" s="33"/>
      <c r="ALI72" s="33"/>
      <c r="ALJ72" s="33"/>
      <c r="ALK72" s="33"/>
      <c r="ALL72" s="33"/>
      <c r="ALM72" s="33"/>
      <c r="ALN72" s="33"/>
      <c r="ALO72" s="33"/>
      <c r="ALP72" s="33"/>
      <c r="ALQ72" s="33"/>
      <c r="ALR72" s="33"/>
      <c r="ALS72" s="33"/>
      <c r="ALT72" s="33"/>
      <c r="ALU72" s="33"/>
      <c r="ALV72" s="33"/>
      <c r="ALW72" s="33"/>
      <c r="ALX72" s="33"/>
      <c r="ALY72" s="33"/>
      <c r="ALZ72" s="33"/>
      <c r="AMA72" s="33"/>
      <c r="AMB72" s="33"/>
      <c r="AMC72" s="33"/>
      <c r="AMD72" s="33"/>
      <c r="AME72" s="33"/>
      <c r="AMF72" s="33"/>
      <c r="AMG72" s="33"/>
      <c r="AMH72" s="33"/>
      <c r="AMI72" s="33"/>
      <c r="AMJ72" s="33"/>
      <c r="AMK72" s="33"/>
    </row>
    <row r="73" spans="1:1025" s="34" customFormat="1" ht="30.75" customHeight="1">
      <c r="A73" s="506"/>
      <c r="B73" s="507"/>
      <c r="C73" s="307" t="s">
        <v>86</v>
      </c>
      <c r="D73" s="308"/>
      <c r="E73" s="265">
        <v>22</v>
      </c>
      <c r="F73" s="266"/>
      <c r="G73" s="44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  <c r="IW73" s="33"/>
      <c r="IX73" s="33"/>
      <c r="IY73" s="33"/>
      <c r="IZ73" s="33"/>
      <c r="JA73" s="33"/>
      <c r="JB73" s="33"/>
      <c r="JC73" s="33"/>
      <c r="JD73" s="33"/>
      <c r="JE73" s="33"/>
      <c r="JF73" s="33"/>
      <c r="JG73" s="33"/>
      <c r="JH73" s="33"/>
      <c r="JI73" s="33"/>
      <c r="JJ73" s="33"/>
      <c r="JK73" s="33"/>
      <c r="JL73" s="33"/>
      <c r="JM73" s="33"/>
      <c r="JN73" s="33"/>
      <c r="JO73" s="33"/>
      <c r="JP73" s="33"/>
      <c r="JQ73" s="33"/>
      <c r="JR73" s="33"/>
      <c r="JS73" s="33"/>
      <c r="JT73" s="33"/>
      <c r="JU73" s="33"/>
      <c r="JV73" s="33"/>
      <c r="JW73" s="33"/>
      <c r="JX73" s="33"/>
      <c r="JY73" s="33"/>
      <c r="JZ73" s="33"/>
      <c r="KA73" s="33"/>
      <c r="KB73" s="33"/>
      <c r="KC73" s="33"/>
      <c r="KD73" s="33"/>
      <c r="KE73" s="33"/>
      <c r="KF73" s="33"/>
      <c r="KG73" s="33"/>
      <c r="KH73" s="33"/>
      <c r="KI73" s="33"/>
      <c r="KJ73" s="33"/>
      <c r="KK73" s="33"/>
      <c r="KL73" s="33"/>
      <c r="KM73" s="33"/>
      <c r="KN73" s="33"/>
      <c r="KO73" s="33"/>
      <c r="KP73" s="33"/>
      <c r="KQ73" s="33"/>
      <c r="KR73" s="33"/>
      <c r="KS73" s="33"/>
      <c r="KT73" s="33"/>
      <c r="KU73" s="33"/>
      <c r="KV73" s="33"/>
      <c r="KW73" s="33"/>
      <c r="KX73" s="33"/>
      <c r="KY73" s="33"/>
      <c r="KZ73" s="33"/>
      <c r="LA73" s="33"/>
      <c r="LB73" s="33"/>
      <c r="LC73" s="33"/>
      <c r="LD73" s="33"/>
      <c r="LE73" s="33"/>
      <c r="LF73" s="33"/>
      <c r="LG73" s="33"/>
      <c r="LH73" s="33"/>
      <c r="LI73" s="33"/>
      <c r="LJ73" s="33"/>
      <c r="LK73" s="33"/>
      <c r="LL73" s="33"/>
      <c r="LM73" s="33"/>
      <c r="LN73" s="33"/>
      <c r="LO73" s="33"/>
      <c r="LP73" s="33"/>
      <c r="LQ73" s="33"/>
      <c r="LR73" s="33"/>
      <c r="LS73" s="33"/>
      <c r="LT73" s="33"/>
      <c r="LU73" s="33"/>
      <c r="LV73" s="33"/>
      <c r="LW73" s="33"/>
      <c r="LX73" s="33"/>
      <c r="LY73" s="33"/>
      <c r="LZ73" s="33"/>
      <c r="MA73" s="33"/>
      <c r="MB73" s="33"/>
      <c r="MC73" s="33"/>
      <c r="MD73" s="33"/>
      <c r="ME73" s="33"/>
      <c r="MF73" s="33"/>
      <c r="MG73" s="33"/>
      <c r="MH73" s="33"/>
      <c r="MI73" s="33"/>
      <c r="MJ73" s="33"/>
      <c r="MK73" s="33"/>
      <c r="ML73" s="33"/>
      <c r="MM73" s="33"/>
      <c r="MN73" s="33"/>
      <c r="MO73" s="33"/>
      <c r="MP73" s="33"/>
      <c r="MQ73" s="33"/>
      <c r="MR73" s="33"/>
      <c r="MS73" s="33"/>
      <c r="MT73" s="33"/>
      <c r="MU73" s="33"/>
      <c r="MV73" s="33"/>
      <c r="MW73" s="33"/>
      <c r="MX73" s="33"/>
      <c r="MY73" s="33"/>
      <c r="MZ73" s="33"/>
      <c r="NA73" s="33"/>
      <c r="NB73" s="33"/>
      <c r="NC73" s="33"/>
      <c r="ND73" s="33"/>
      <c r="NE73" s="33"/>
      <c r="NF73" s="33"/>
      <c r="NG73" s="33"/>
      <c r="NH73" s="33"/>
      <c r="NI73" s="33"/>
      <c r="NJ73" s="33"/>
      <c r="NK73" s="33"/>
      <c r="NL73" s="33"/>
      <c r="NM73" s="33"/>
      <c r="NN73" s="33"/>
      <c r="NO73" s="33"/>
      <c r="NP73" s="33"/>
      <c r="NQ73" s="33"/>
      <c r="NR73" s="33"/>
      <c r="NS73" s="33"/>
      <c r="NT73" s="33"/>
      <c r="NU73" s="33"/>
      <c r="NV73" s="33"/>
      <c r="NW73" s="33"/>
      <c r="NX73" s="33"/>
      <c r="NY73" s="33"/>
      <c r="NZ73" s="33"/>
      <c r="OA73" s="33"/>
      <c r="OB73" s="33"/>
      <c r="OC73" s="33"/>
      <c r="OD73" s="33"/>
      <c r="OE73" s="33"/>
      <c r="OF73" s="33"/>
      <c r="OG73" s="33"/>
      <c r="OH73" s="33"/>
      <c r="OI73" s="33"/>
      <c r="OJ73" s="33"/>
      <c r="OK73" s="33"/>
      <c r="OL73" s="33"/>
      <c r="OM73" s="33"/>
      <c r="ON73" s="33"/>
      <c r="OO73" s="33"/>
      <c r="OP73" s="33"/>
      <c r="OQ73" s="33"/>
      <c r="OR73" s="33"/>
      <c r="OS73" s="33"/>
      <c r="OT73" s="33"/>
      <c r="OU73" s="33"/>
      <c r="OV73" s="33"/>
      <c r="OW73" s="33"/>
      <c r="OX73" s="33"/>
      <c r="OY73" s="33"/>
      <c r="OZ73" s="33"/>
      <c r="PA73" s="33"/>
      <c r="PB73" s="33"/>
      <c r="PC73" s="33"/>
      <c r="PD73" s="33"/>
      <c r="PE73" s="33"/>
      <c r="PF73" s="33"/>
      <c r="PG73" s="33"/>
      <c r="PH73" s="33"/>
      <c r="PI73" s="33"/>
      <c r="PJ73" s="33"/>
      <c r="PK73" s="33"/>
      <c r="PL73" s="33"/>
      <c r="PM73" s="33"/>
      <c r="PN73" s="33"/>
      <c r="PO73" s="33"/>
      <c r="PP73" s="33"/>
      <c r="PQ73" s="33"/>
      <c r="PR73" s="33"/>
      <c r="PS73" s="33"/>
      <c r="PT73" s="33"/>
      <c r="PU73" s="33"/>
      <c r="PV73" s="33"/>
      <c r="PW73" s="33"/>
      <c r="PX73" s="33"/>
      <c r="PY73" s="33"/>
      <c r="PZ73" s="33"/>
      <c r="QA73" s="33"/>
      <c r="QB73" s="33"/>
      <c r="QC73" s="33"/>
      <c r="QD73" s="33"/>
      <c r="QE73" s="33"/>
      <c r="QF73" s="33"/>
      <c r="QG73" s="33"/>
      <c r="QH73" s="33"/>
      <c r="QI73" s="33"/>
      <c r="QJ73" s="33"/>
      <c r="QK73" s="33"/>
      <c r="QL73" s="33"/>
      <c r="QM73" s="33"/>
      <c r="QN73" s="33"/>
      <c r="QO73" s="33"/>
      <c r="QP73" s="33"/>
      <c r="QQ73" s="33"/>
      <c r="QR73" s="33"/>
      <c r="QS73" s="33"/>
      <c r="QT73" s="33"/>
      <c r="QU73" s="33"/>
      <c r="QV73" s="33"/>
      <c r="QW73" s="33"/>
      <c r="QX73" s="33"/>
      <c r="QY73" s="33"/>
      <c r="QZ73" s="33"/>
      <c r="RA73" s="33"/>
      <c r="RB73" s="33"/>
      <c r="RC73" s="33"/>
      <c r="RD73" s="33"/>
      <c r="RE73" s="33"/>
      <c r="RF73" s="33"/>
      <c r="RG73" s="33"/>
      <c r="RH73" s="33"/>
      <c r="RI73" s="33"/>
      <c r="RJ73" s="33"/>
      <c r="RK73" s="33"/>
      <c r="RL73" s="33"/>
      <c r="RM73" s="33"/>
      <c r="RN73" s="33"/>
      <c r="RO73" s="33"/>
      <c r="RP73" s="33"/>
      <c r="RQ73" s="33"/>
      <c r="RR73" s="33"/>
      <c r="RS73" s="33"/>
      <c r="RT73" s="33"/>
      <c r="RU73" s="33"/>
      <c r="RV73" s="33"/>
      <c r="RW73" s="33"/>
      <c r="RX73" s="33"/>
      <c r="RY73" s="33"/>
      <c r="RZ73" s="33"/>
      <c r="SA73" s="33"/>
      <c r="SB73" s="33"/>
      <c r="SC73" s="33"/>
      <c r="SD73" s="33"/>
      <c r="SE73" s="33"/>
      <c r="SF73" s="33"/>
      <c r="SG73" s="33"/>
      <c r="SH73" s="33"/>
      <c r="SI73" s="33"/>
      <c r="SJ73" s="33"/>
      <c r="SK73" s="33"/>
      <c r="SL73" s="33"/>
      <c r="SM73" s="33"/>
      <c r="SN73" s="33"/>
      <c r="SO73" s="33"/>
      <c r="SP73" s="33"/>
      <c r="SQ73" s="33"/>
      <c r="SR73" s="33"/>
      <c r="SS73" s="33"/>
      <c r="ST73" s="33"/>
      <c r="SU73" s="33"/>
      <c r="SV73" s="33"/>
      <c r="SW73" s="33"/>
      <c r="SX73" s="33"/>
      <c r="SY73" s="33"/>
      <c r="SZ73" s="33"/>
      <c r="TA73" s="33"/>
      <c r="TB73" s="33"/>
      <c r="TC73" s="33"/>
      <c r="TD73" s="33"/>
      <c r="TE73" s="33"/>
      <c r="TF73" s="33"/>
      <c r="TG73" s="33"/>
      <c r="TH73" s="33"/>
      <c r="TI73" s="33"/>
      <c r="TJ73" s="33"/>
      <c r="TK73" s="33"/>
      <c r="TL73" s="33"/>
      <c r="TM73" s="33"/>
      <c r="TN73" s="33"/>
      <c r="TO73" s="33"/>
      <c r="TP73" s="33"/>
      <c r="TQ73" s="33"/>
      <c r="TR73" s="33"/>
      <c r="TS73" s="33"/>
      <c r="TT73" s="33"/>
      <c r="TU73" s="33"/>
      <c r="TV73" s="33"/>
      <c r="TW73" s="33"/>
      <c r="TX73" s="33"/>
      <c r="TY73" s="33"/>
      <c r="TZ73" s="33"/>
      <c r="UA73" s="33"/>
      <c r="UB73" s="33"/>
      <c r="UC73" s="33"/>
      <c r="UD73" s="33"/>
      <c r="UE73" s="33"/>
      <c r="UF73" s="33"/>
      <c r="UG73" s="33"/>
      <c r="UH73" s="33"/>
      <c r="UI73" s="33"/>
      <c r="UJ73" s="33"/>
      <c r="UK73" s="33"/>
      <c r="UL73" s="33"/>
      <c r="UM73" s="33"/>
      <c r="UN73" s="33"/>
      <c r="UO73" s="33"/>
      <c r="UP73" s="33"/>
      <c r="UQ73" s="33"/>
      <c r="UR73" s="33"/>
      <c r="US73" s="33"/>
      <c r="UT73" s="33"/>
      <c r="UU73" s="33"/>
      <c r="UV73" s="33"/>
      <c r="UW73" s="33"/>
      <c r="UX73" s="33"/>
      <c r="UY73" s="33"/>
      <c r="UZ73" s="33"/>
      <c r="VA73" s="33"/>
      <c r="VB73" s="33"/>
      <c r="VC73" s="33"/>
      <c r="VD73" s="33"/>
      <c r="VE73" s="33"/>
      <c r="VF73" s="33"/>
      <c r="VG73" s="33"/>
      <c r="VH73" s="33"/>
      <c r="VI73" s="33"/>
      <c r="VJ73" s="33"/>
      <c r="VK73" s="33"/>
      <c r="VL73" s="33"/>
      <c r="VM73" s="33"/>
      <c r="VN73" s="33"/>
      <c r="VO73" s="33"/>
      <c r="VP73" s="33"/>
      <c r="VQ73" s="33"/>
      <c r="VR73" s="33"/>
      <c r="VS73" s="33"/>
      <c r="VT73" s="33"/>
      <c r="VU73" s="33"/>
      <c r="VV73" s="33"/>
      <c r="VW73" s="33"/>
      <c r="VX73" s="33"/>
      <c r="VY73" s="33"/>
      <c r="VZ73" s="33"/>
      <c r="WA73" s="33"/>
      <c r="WB73" s="33"/>
      <c r="WC73" s="33"/>
      <c r="WD73" s="33"/>
      <c r="WE73" s="33"/>
      <c r="WF73" s="33"/>
      <c r="WG73" s="33"/>
      <c r="WH73" s="33"/>
      <c r="WI73" s="33"/>
      <c r="WJ73" s="33"/>
      <c r="WK73" s="33"/>
      <c r="WL73" s="33"/>
      <c r="WM73" s="33"/>
      <c r="WN73" s="33"/>
      <c r="WO73" s="33"/>
      <c r="WP73" s="33"/>
      <c r="WQ73" s="33"/>
      <c r="WR73" s="33"/>
      <c r="WS73" s="33"/>
      <c r="WT73" s="33"/>
      <c r="WU73" s="33"/>
      <c r="WV73" s="33"/>
      <c r="WW73" s="33"/>
      <c r="WX73" s="33"/>
      <c r="WY73" s="33"/>
      <c r="WZ73" s="33"/>
      <c r="XA73" s="33"/>
      <c r="XB73" s="33"/>
      <c r="XC73" s="33"/>
      <c r="XD73" s="33"/>
      <c r="XE73" s="33"/>
      <c r="XF73" s="33"/>
      <c r="XG73" s="33"/>
      <c r="XH73" s="33"/>
      <c r="XI73" s="33"/>
      <c r="XJ73" s="33"/>
      <c r="XK73" s="33"/>
      <c r="XL73" s="33"/>
      <c r="XM73" s="33"/>
      <c r="XN73" s="33"/>
      <c r="XO73" s="33"/>
      <c r="XP73" s="33"/>
      <c r="XQ73" s="33"/>
      <c r="XR73" s="33"/>
      <c r="XS73" s="33"/>
      <c r="XT73" s="33"/>
      <c r="XU73" s="33"/>
      <c r="XV73" s="33"/>
      <c r="XW73" s="33"/>
      <c r="XX73" s="33"/>
      <c r="XY73" s="33"/>
      <c r="XZ73" s="33"/>
      <c r="YA73" s="33"/>
      <c r="YB73" s="33"/>
      <c r="YC73" s="33"/>
      <c r="YD73" s="33"/>
      <c r="YE73" s="33"/>
      <c r="YF73" s="33"/>
      <c r="YG73" s="33"/>
      <c r="YH73" s="33"/>
      <c r="YI73" s="33"/>
      <c r="YJ73" s="33"/>
      <c r="YK73" s="33"/>
      <c r="YL73" s="33"/>
      <c r="YM73" s="33"/>
      <c r="YN73" s="33"/>
      <c r="YO73" s="33"/>
      <c r="YP73" s="33"/>
      <c r="YQ73" s="33"/>
      <c r="YR73" s="33"/>
      <c r="YS73" s="33"/>
      <c r="YT73" s="33"/>
      <c r="YU73" s="33"/>
      <c r="YV73" s="33"/>
      <c r="YW73" s="33"/>
      <c r="YX73" s="33"/>
      <c r="YY73" s="33"/>
      <c r="YZ73" s="33"/>
      <c r="ZA73" s="33"/>
      <c r="ZB73" s="33"/>
      <c r="ZC73" s="33"/>
      <c r="ZD73" s="33"/>
      <c r="ZE73" s="33"/>
      <c r="ZF73" s="33"/>
      <c r="ZG73" s="33"/>
      <c r="ZH73" s="33"/>
      <c r="ZI73" s="33"/>
      <c r="ZJ73" s="33"/>
      <c r="ZK73" s="33"/>
      <c r="ZL73" s="33"/>
      <c r="ZM73" s="33"/>
      <c r="ZN73" s="33"/>
      <c r="ZO73" s="33"/>
      <c r="ZP73" s="33"/>
      <c r="ZQ73" s="33"/>
      <c r="ZR73" s="33"/>
      <c r="ZS73" s="33"/>
      <c r="ZT73" s="33"/>
      <c r="ZU73" s="33"/>
      <c r="ZV73" s="33"/>
      <c r="ZW73" s="33"/>
      <c r="ZX73" s="33"/>
      <c r="ZY73" s="33"/>
      <c r="ZZ73" s="33"/>
      <c r="AAA73" s="33"/>
      <c r="AAB73" s="33"/>
      <c r="AAC73" s="33"/>
      <c r="AAD73" s="33"/>
      <c r="AAE73" s="33"/>
      <c r="AAF73" s="33"/>
      <c r="AAG73" s="33"/>
      <c r="AAH73" s="33"/>
      <c r="AAI73" s="33"/>
      <c r="AAJ73" s="33"/>
      <c r="AAK73" s="33"/>
      <c r="AAL73" s="33"/>
      <c r="AAM73" s="33"/>
      <c r="AAN73" s="33"/>
      <c r="AAO73" s="33"/>
      <c r="AAP73" s="33"/>
      <c r="AAQ73" s="33"/>
      <c r="AAR73" s="33"/>
      <c r="AAS73" s="33"/>
      <c r="AAT73" s="33"/>
      <c r="AAU73" s="33"/>
      <c r="AAV73" s="33"/>
      <c r="AAW73" s="33"/>
      <c r="AAX73" s="33"/>
      <c r="AAY73" s="33"/>
      <c r="AAZ73" s="33"/>
      <c r="ABA73" s="33"/>
      <c r="ABB73" s="33"/>
      <c r="ABC73" s="33"/>
      <c r="ABD73" s="33"/>
      <c r="ABE73" s="33"/>
      <c r="ABF73" s="33"/>
      <c r="ABG73" s="33"/>
      <c r="ABH73" s="33"/>
      <c r="ABI73" s="33"/>
      <c r="ABJ73" s="33"/>
      <c r="ABK73" s="33"/>
      <c r="ABL73" s="33"/>
      <c r="ABM73" s="33"/>
      <c r="ABN73" s="33"/>
      <c r="ABO73" s="33"/>
      <c r="ABP73" s="33"/>
      <c r="ABQ73" s="33"/>
      <c r="ABR73" s="33"/>
      <c r="ABS73" s="33"/>
      <c r="ABT73" s="33"/>
      <c r="ABU73" s="33"/>
      <c r="ABV73" s="33"/>
      <c r="ABW73" s="33"/>
      <c r="ABX73" s="33"/>
      <c r="ABY73" s="33"/>
      <c r="ABZ73" s="33"/>
      <c r="ACA73" s="33"/>
      <c r="ACB73" s="33"/>
      <c r="ACC73" s="33"/>
      <c r="ACD73" s="33"/>
      <c r="ACE73" s="33"/>
      <c r="ACF73" s="33"/>
      <c r="ACG73" s="33"/>
      <c r="ACH73" s="33"/>
      <c r="ACI73" s="33"/>
      <c r="ACJ73" s="33"/>
      <c r="ACK73" s="33"/>
      <c r="ACL73" s="33"/>
      <c r="ACM73" s="33"/>
      <c r="ACN73" s="33"/>
      <c r="ACO73" s="33"/>
      <c r="ACP73" s="33"/>
      <c r="ACQ73" s="33"/>
      <c r="ACR73" s="33"/>
      <c r="ACS73" s="33"/>
      <c r="ACT73" s="33"/>
      <c r="ACU73" s="33"/>
      <c r="ACV73" s="33"/>
      <c r="ACW73" s="33"/>
      <c r="ACX73" s="33"/>
      <c r="ACY73" s="33"/>
      <c r="ACZ73" s="33"/>
      <c r="ADA73" s="33"/>
      <c r="ADB73" s="33"/>
      <c r="ADC73" s="33"/>
      <c r="ADD73" s="33"/>
      <c r="ADE73" s="33"/>
      <c r="ADF73" s="33"/>
      <c r="ADG73" s="33"/>
      <c r="ADH73" s="33"/>
      <c r="ADI73" s="33"/>
      <c r="ADJ73" s="33"/>
      <c r="ADK73" s="33"/>
      <c r="ADL73" s="33"/>
      <c r="ADM73" s="33"/>
      <c r="ADN73" s="33"/>
      <c r="ADO73" s="33"/>
      <c r="ADP73" s="33"/>
      <c r="ADQ73" s="33"/>
      <c r="ADR73" s="33"/>
      <c r="ADS73" s="33"/>
      <c r="ADT73" s="33"/>
      <c r="ADU73" s="33"/>
      <c r="ADV73" s="33"/>
      <c r="ADW73" s="33"/>
      <c r="ADX73" s="33"/>
      <c r="ADY73" s="33"/>
      <c r="ADZ73" s="33"/>
      <c r="AEA73" s="33"/>
      <c r="AEB73" s="33"/>
      <c r="AEC73" s="33"/>
      <c r="AED73" s="33"/>
      <c r="AEE73" s="33"/>
      <c r="AEF73" s="33"/>
      <c r="AEG73" s="33"/>
      <c r="AEH73" s="33"/>
      <c r="AEI73" s="33"/>
      <c r="AEJ73" s="33"/>
      <c r="AEK73" s="33"/>
      <c r="AEL73" s="33"/>
      <c r="AEM73" s="33"/>
      <c r="AEN73" s="33"/>
      <c r="AEO73" s="33"/>
      <c r="AEP73" s="33"/>
      <c r="AEQ73" s="33"/>
      <c r="AER73" s="33"/>
      <c r="AES73" s="33"/>
      <c r="AET73" s="33"/>
      <c r="AEU73" s="33"/>
      <c r="AEV73" s="33"/>
      <c r="AEW73" s="33"/>
      <c r="AEX73" s="33"/>
      <c r="AEY73" s="33"/>
      <c r="AEZ73" s="33"/>
      <c r="AFA73" s="33"/>
      <c r="AFB73" s="33"/>
      <c r="AFC73" s="33"/>
      <c r="AFD73" s="33"/>
      <c r="AFE73" s="33"/>
      <c r="AFF73" s="33"/>
      <c r="AFG73" s="33"/>
      <c r="AFH73" s="33"/>
      <c r="AFI73" s="33"/>
      <c r="AFJ73" s="33"/>
      <c r="AFK73" s="33"/>
      <c r="AFL73" s="33"/>
      <c r="AFM73" s="33"/>
      <c r="AFN73" s="33"/>
      <c r="AFO73" s="33"/>
      <c r="AFP73" s="33"/>
      <c r="AFQ73" s="33"/>
      <c r="AFR73" s="33"/>
      <c r="AFS73" s="33"/>
      <c r="AFT73" s="33"/>
      <c r="AFU73" s="33"/>
      <c r="AFV73" s="33"/>
      <c r="AFW73" s="33"/>
      <c r="AFX73" s="33"/>
      <c r="AFY73" s="33"/>
      <c r="AFZ73" s="33"/>
      <c r="AGA73" s="33"/>
      <c r="AGB73" s="33"/>
      <c r="AGC73" s="33"/>
      <c r="AGD73" s="33"/>
      <c r="AGE73" s="33"/>
      <c r="AGF73" s="33"/>
      <c r="AGG73" s="33"/>
      <c r="AGH73" s="33"/>
      <c r="AGI73" s="33"/>
      <c r="AGJ73" s="33"/>
      <c r="AGK73" s="33"/>
      <c r="AGL73" s="33"/>
      <c r="AGM73" s="33"/>
      <c r="AGN73" s="33"/>
      <c r="AGO73" s="33"/>
      <c r="AGP73" s="33"/>
      <c r="AGQ73" s="33"/>
      <c r="AGR73" s="33"/>
      <c r="AGS73" s="33"/>
      <c r="AGT73" s="33"/>
      <c r="AGU73" s="33"/>
      <c r="AGV73" s="33"/>
      <c r="AGW73" s="33"/>
      <c r="AGX73" s="33"/>
      <c r="AGY73" s="33"/>
      <c r="AGZ73" s="33"/>
      <c r="AHA73" s="33"/>
      <c r="AHB73" s="33"/>
      <c r="AHC73" s="33"/>
      <c r="AHD73" s="33"/>
      <c r="AHE73" s="33"/>
      <c r="AHF73" s="33"/>
      <c r="AHG73" s="33"/>
      <c r="AHH73" s="33"/>
      <c r="AHI73" s="33"/>
      <c r="AHJ73" s="33"/>
      <c r="AHK73" s="33"/>
      <c r="AHL73" s="33"/>
      <c r="AHM73" s="33"/>
      <c r="AHN73" s="33"/>
      <c r="AHO73" s="33"/>
      <c r="AHP73" s="33"/>
      <c r="AHQ73" s="33"/>
      <c r="AHR73" s="33"/>
      <c r="AHS73" s="33"/>
      <c r="AHT73" s="33"/>
      <c r="AHU73" s="33"/>
      <c r="AHV73" s="33"/>
      <c r="AHW73" s="33"/>
      <c r="AHX73" s="33"/>
      <c r="AHY73" s="33"/>
      <c r="AHZ73" s="33"/>
      <c r="AIA73" s="33"/>
      <c r="AIB73" s="33"/>
      <c r="AIC73" s="33"/>
      <c r="AID73" s="33"/>
      <c r="AIE73" s="33"/>
      <c r="AIF73" s="33"/>
      <c r="AIG73" s="33"/>
      <c r="AIH73" s="33"/>
      <c r="AII73" s="33"/>
      <c r="AIJ73" s="33"/>
      <c r="AIK73" s="33"/>
      <c r="AIL73" s="33"/>
      <c r="AIM73" s="33"/>
      <c r="AIN73" s="33"/>
      <c r="AIO73" s="33"/>
      <c r="AIP73" s="33"/>
      <c r="AIQ73" s="33"/>
      <c r="AIR73" s="33"/>
      <c r="AIS73" s="33"/>
      <c r="AIT73" s="33"/>
      <c r="AIU73" s="33"/>
      <c r="AIV73" s="33"/>
      <c r="AIW73" s="33"/>
      <c r="AIX73" s="33"/>
      <c r="AIY73" s="33"/>
      <c r="AIZ73" s="33"/>
      <c r="AJA73" s="33"/>
      <c r="AJB73" s="33"/>
      <c r="AJC73" s="33"/>
      <c r="AJD73" s="33"/>
      <c r="AJE73" s="33"/>
      <c r="AJF73" s="33"/>
      <c r="AJG73" s="33"/>
      <c r="AJH73" s="33"/>
      <c r="AJI73" s="33"/>
      <c r="AJJ73" s="33"/>
      <c r="AJK73" s="33"/>
      <c r="AJL73" s="33"/>
      <c r="AJM73" s="33"/>
      <c r="AJN73" s="33"/>
      <c r="AJO73" s="33"/>
      <c r="AJP73" s="33"/>
      <c r="AJQ73" s="33"/>
      <c r="AJR73" s="33"/>
      <c r="AJS73" s="33"/>
      <c r="AJT73" s="33"/>
      <c r="AJU73" s="33"/>
      <c r="AJV73" s="33"/>
      <c r="AJW73" s="33"/>
      <c r="AJX73" s="33"/>
      <c r="AJY73" s="33"/>
      <c r="AJZ73" s="33"/>
      <c r="AKA73" s="33"/>
      <c r="AKB73" s="33"/>
      <c r="AKC73" s="33"/>
      <c r="AKD73" s="33"/>
      <c r="AKE73" s="33"/>
      <c r="AKF73" s="33"/>
      <c r="AKG73" s="33"/>
      <c r="AKH73" s="33"/>
      <c r="AKI73" s="33"/>
      <c r="AKJ73" s="33"/>
      <c r="AKK73" s="33"/>
      <c r="AKL73" s="33"/>
      <c r="AKM73" s="33"/>
      <c r="AKN73" s="33"/>
      <c r="AKO73" s="33"/>
      <c r="AKP73" s="33"/>
      <c r="AKQ73" s="33"/>
      <c r="AKR73" s="33"/>
      <c r="AKS73" s="33"/>
      <c r="AKT73" s="33"/>
      <c r="AKU73" s="33"/>
      <c r="AKV73" s="33"/>
      <c r="AKW73" s="33"/>
      <c r="AKX73" s="33"/>
      <c r="AKY73" s="33"/>
      <c r="AKZ73" s="33"/>
      <c r="ALA73" s="33"/>
      <c r="ALB73" s="33"/>
      <c r="ALC73" s="33"/>
      <c r="ALD73" s="33"/>
      <c r="ALE73" s="33"/>
      <c r="ALF73" s="33"/>
      <c r="ALG73" s="33"/>
      <c r="ALH73" s="33"/>
      <c r="ALI73" s="33"/>
      <c r="ALJ73" s="33"/>
      <c r="ALK73" s="33"/>
      <c r="ALL73" s="33"/>
      <c r="ALM73" s="33"/>
      <c r="ALN73" s="33"/>
      <c r="ALO73" s="33"/>
      <c r="ALP73" s="33"/>
      <c r="ALQ73" s="33"/>
      <c r="ALR73" s="33"/>
      <c r="ALS73" s="33"/>
      <c r="ALT73" s="33"/>
      <c r="ALU73" s="33"/>
      <c r="ALV73" s="33"/>
      <c r="ALW73" s="33"/>
      <c r="ALX73" s="33"/>
      <c r="ALY73" s="33"/>
      <c r="ALZ73" s="33"/>
      <c r="AMA73" s="33"/>
      <c r="AMB73" s="33"/>
      <c r="AMC73" s="33"/>
      <c r="AMD73" s="33"/>
      <c r="AME73" s="33"/>
      <c r="AMF73" s="33"/>
      <c r="AMG73" s="33"/>
      <c r="AMH73" s="33"/>
      <c r="AMI73" s="33"/>
      <c r="AMJ73" s="33"/>
      <c r="AMK73" s="33"/>
    </row>
    <row r="74" spans="1:1025" s="34" customFormat="1" ht="30.75" customHeight="1">
      <c r="A74" s="506"/>
      <c r="B74" s="507"/>
      <c r="C74" s="330" t="s">
        <v>202</v>
      </c>
      <c r="D74" s="330"/>
      <c r="E74" s="331">
        <v>0.2</v>
      </c>
      <c r="F74" s="332"/>
      <c r="G74" s="444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  <c r="HY74" s="33"/>
      <c r="HZ74" s="33"/>
      <c r="IA74" s="33"/>
      <c r="IB74" s="33"/>
      <c r="IC74" s="33"/>
      <c r="ID74" s="33"/>
      <c r="IE74" s="33"/>
      <c r="IF74" s="33"/>
      <c r="IG74" s="33"/>
      <c r="IH74" s="33"/>
      <c r="II74" s="33"/>
      <c r="IJ74" s="33"/>
      <c r="IK74" s="33"/>
      <c r="IL74" s="33"/>
      <c r="IM74" s="33"/>
      <c r="IN74" s="33"/>
      <c r="IO74" s="33"/>
      <c r="IP74" s="33"/>
      <c r="IQ74" s="33"/>
      <c r="IR74" s="33"/>
      <c r="IS74" s="33"/>
      <c r="IT74" s="33"/>
      <c r="IU74" s="33"/>
      <c r="IV74" s="33"/>
      <c r="IW74" s="33"/>
      <c r="IX74" s="33"/>
      <c r="IY74" s="33"/>
      <c r="IZ74" s="33"/>
      <c r="JA74" s="33"/>
      <c r="JB74" s="33"/>
      <c r="JC74" s="33"/>
      <c r="JD74" s="33"/>
      <c r="JE74" s="33"/>
      <c r="JF74" s="33"/>
      <c r="JG74" s="33"/>
      <c r="JH74" s="33"/>
      <c r="JI74" s="33"/>
      <c r="JJ74" s="33"/>
      <c r="JK74" s="33"/>
      <c r="JL74" s="33"/>
      <c r="JM74" s="33"/>
      <c r="JN74" s="33"/>
      <c r="JO74" s="33"/>
      <c r="JP74" s="33"/>
      <c r="JQ74" s="33"/>
      <c r="JR74" s="33"/>
      <c r="JS74" s="33"/>
      <c r="JT74" s="33"/>
      <c r="JU74" s="33"/>
      <c r="JV74" s="33"/>
      <c r="JW74" s="33"/>
      <c r="JX74" s="33"/>
      <c r="JY74" s="33"/>
      <c r="JZ74" s="33"/>
      <c r="KA74" s="33"/>
      <c r="KB74" s="33"/>
      <c r="KC74" s="33"/>
      <c r="KD74" s="33"/>
      <c r="KE74" s="33"/>
      <c r="KF74" s="33"/>
      <c r="KG74" s="33"/>
      <c r="KH74" s="33"/>
      <c r="KI74" s="33"/>
      <c r="KJ74" s="33"/>
      <c r="KK74" s="33"/>
      <c r="KL74" s="33"/>
      <c r="KM74" s="33"/>
      <c r="KN74" s="33"/>
      <c r="KO74" s="33"/>
      <c r="KP74" s="33"/>
      <c r="KQ74" s="33"/>
      <c r="KR74" s="33"/>
      <c r="KS74" s="33"/>
      <c r="KT74" s="33"/>
      <c r="KU74" s="33"/>
      <c r="KV74" s="33"/>
      <c r="KW74" s="33"/>
      <c r="KX74" s="33"/>
      <c r="KY74" s="33"/>
      <c r="KZ74" s="33"/>
      <c r="LA74" s="33"/>
      <c r="LB74" s="33"/>
      <c r="LC74" s="33"/>
      <c r="LD74" s="33"/>
      <c r="LE74" s="33"/>
      <c r="LF74" s="33"/>
      <c r="LG74" s="33"/>
      <c r="LH74" s="33"/>
      <c r="LI74" s="33"/>
      <c r="LJ74" s="33"/>
      <c r="LK74" s="33"/>
      <c r="LL74" s="33"/>
      <c r="LM74" s="33"/>
      <c r="LN74" s="33"/>
      <c r="LO74" s="33"/>
      <c r="LP74" s="33"/>
      <c r="LQ74" s="33"/>
      <c r="LR74" s="33"/>
      <c r="LS74" s="33"/>
      <c r="LT74" s="33"/>
      <c r="LU74" s="33"/>
      <c r="LV74" s="33"/>
      <c r="LW74" s="33"/>
      <c r="LX74" s="33"/>
      <c r="LY74" s="33"/>
      <c r="LZ74" s="33"/>
      <c r="MA74" s="33"/>
      <c r="MB74" s="33"/>
      <c r="MC74" s="33"/>
      <c r="MD74" s="33"/>
      <c r="ME74" s="33"/>
      <c r="MF74" s="33"/>
      <c r="MG74" s="33"/>
      <c r="MH74" s="33"/>
      <c r="MI74" s="33"/>
      <c r="MJ74" s="33"/>
      <c r="MK74" s="33"/>
      <c r="ML74" s="33"/>
      <c r="MM74" s="33"/>
      <c r="MN74" s="33"/>
      <c r="MO74" s="33"/>
      <c r="MP74" s="33"/>
      <c r="MQ74" s="33"/>
      <c r="MR74" s="33"/>
      <c r="MS74" s="33"/>
      <c r="MT74" s="33"/>
      <c r="MU74" s="33"/>
      <c r="MV74" s="33"/>
      <c r="MW74" s="33"/>
      <c r="MX74" s="33"/>
      <c r="MY74" s="33"/>
      <c r="MZ74" s="33"/>
      <c r="NA74" s="33"/>
      <c r="NB74" s="33"/>
      <c r="NC74" s="33"/>
      <c r="ND74" s="33"/>
      <c r="NE74" s="33"/>
      <c r="NF74" s="33"/>
      <c r="NG74" s="33"/>
      <c r="NH74" s="33"/>
      <c r="NI74" s="33"/>
      <c r="NJ74" s="33"/>
      <c r="NK74" s="33"/>
      <c r="NL74" s="33"/>
      <c r="NM74" s="33"/>
      <c r="NN74" s="33"/>
      <c r="NO74" s="33"/>
      <c r="NP74" s="33"/>
      <c r="NQ74" s="33"/>
      <c r="NR74" s="33"/>
      <c r="NS74" s="33"/>
      <c r="NT74" s="33"/>
      <c r="NU74" s="33"/>
      <c r="NV74" s="33"/>
      <c r="NW74" s="33"/>
      <c r="NX74" s="33"/>
      <c r="NY74" s="33"/>
      <c r="NZ74" s="33"/>
      <c r="OA74" s="33"/>
      <c r="OB74" s="33"/>
      <c r="OC74" s="33"/>
      <c r="OD74" s="33"/>
      <c r="OE74" s="33"/>
      <c r="OF74" s="33"/>
      <c r="OG74" s="33"/>
      <c r="OH74" s="33"/>
      <c r="OI74" s="33"/>
      <c r="OJ74" s="33"/>
      <c r="OK74" s="33"/>
      <c r="OL74" s="33"/>
      <c r="OM74" s="33"/>
      <c r="ON74" s="33"/>
      <c r="OO74" s="33"/>
      <c r="OP74" s="33"/>
      <c r="OQ74" s="33"/>
      <c r="OR74" s="33"/>
      <c r="OS74" s="33"/>
      <c r="OT74" s="33"/>
      <c r="OU74" s="33"/>
      <c r="OV74" s="33"/>
      <c r="OW74" s="33"/>
      <c r="OX74" s="33"/>
      <c r="OY74" s="33"/>
      <c r="OZ74" s="33"/>
      <c r="PA74" s="33"/>
      <c r="PB74" s="33"/>
      <c r="PC74" s="33"/>
      <c r="PD74" s="33"/>
      <c r="PE74" s="33"/>
      <c r="PF74" s="33"/>
      <c r="PG74" s="33"/>
      <c r="PH74" s="33"/>
      <c r="PI74" s="33"/>
      <c r="PJ74" s="33"/>
      <c r="PK74" s="33"/>
      <c r="PL74" s="33"/>
      <c r="PM74" s="33"/>
      <c r="PN74" s="33"/>
      <c r="PO74" s="33"/>
      <c r="PP74" s="33"/>
      <c r="PQ74" s="33"/>
      <c r="PR74" s="33"/>
      <c r="PS74" s="33"/>
      <c r="PT74" s="33"/>
      <c r="PU74" s="33"/>
      <c r="PV74" s="33"/>
      <c r="PW74" s="33"/>
      <c r="PX74" s="33"/>
      <c r="PY74" s="33"/>
      <c r="PZ74" s="33"/>
      <c r="QA74" s="33"/>
      <c r="QB74" s="33"/>
      <c r="QC74" s="33"/>
      <c r="QD74" s="33"/>
      <c r="QE74" s="33"/>
      <c r="QF74" s="33"/>
      <c r="QG74" s="33"/>
      <c r="QH74" s="33"/>
      <c r="QI74" s="33"/>
      <c r="QJ74" s="33"/>
      <c r="QK74" s="33"/>
      <c r="QL74" s="33"/>
      <c r="QM74" s="33"/>
      <c r="QN74" s="33"/>
      <c r="QO74" s="33"/>
      <c r="QP74" s="33"/>
      <c r="QQ74" s="33"/>
      <c r="QR74" s="33"/>
      <c r="QS74" s="33"/>
      <c r="QT74" s="33"/>
      <c r="QU74" s="33"/>
      <c r="QV74" s="33"/>
      <c r="QW74" s="33"/>
      <c r="QX74" s="33"/>
      <c r="QY74" s="33"/>
      <c r="QZ74" s="33"/>
      <c r="RA74" s="33"/>
      <c r="RB74" s="33"/>
      <c r="RC74" s="33"/>
      <c r="RD74" s="33"/>
      <c r="RE74" s="33"/>
      <c r="RF74" s="33"/>
      <c r="RG74" s="33"/>
      <c r="RH74" s="33"/>
      <c r="RI74" s="33"/>
      <c r="RJ74" s="33"/>
      <c r="RK74" s="33"/>
      <c r="RL74" s="33"/>
      <c r="RM74" s="33"/>
      <c r="RN74" s="33"/>
      <c r="RO74" s="33"/>
      <c r="RP74" s="33"/>
      <c r="RQ74" s="33"/>
      <c r="RR74" s="33"/>
      <c r="RS74" s="33"/>
      <c r="RT74" s="33"/>
      <c r="RU74" s="33"/>
      <c r="RV74" s="33"/>
      <c r="RW74" s="33"/>
      <c r="RX74" s="33"/>
      <c r="RY74" s="33"/>
      <c r="RZ74" s="33"/>
      <c r="SA74" s="33"/>
      <c r="SB74" s="33"/>
      <c r="SC74" s="33"/>
      <c r="SD74" s="33"/>
      <c r="SE74" s="33"/>
      <c r="SF74" s="33"/>
      <c r="SG74" s="33"/>
      <c r="SH74" s="33"/>
      <c r="SI74" s="33"/>
      <c r="SJ74" s="33"/>
      <c r="SK74" s="33"/>
      <c r="SL74" s="33"/>
      <c r="SM74" s="33"/>
      <c r="SN74" s="33"/>
      <c r="SO74" s="33"/>
      <c r="SP74" s="33"/>
      <c r="SQ74" s="33"/>
      <c r="SR74" s="33"/>
      <c r="SS74" s="33"/>
      <c r="ST74" s="33"/>
      <c r="SU74" s="33"/>
      <c r="SV74" s="33"/>
      <c r="SW74" s="33"/>
      <c r="SX74" s="33"/>
      <c r="SY74" s="33"/>
      <c r="SZ74" s="33"/>
      <c r="TA74" s="33"/>
      <c r="TB74" s="33"/>
      <c r="TC74" s="33"/>
      <c r="TD74" s="33"/>
      <c r="TE74" s="33"/>
      <c r="TF74" s="33"/>
      <c r="TG74" s="33"/>
      <c r="TH74" s="33"/>
      <c r="TI74" s="33"/>
      <c r="TJ74" s="33"/>
      <c r="TK74" s="33"/>
      <c r="TL74" s="33"/>
      <c r="TM74" s="33"/>
      <c r="TN74" s="33"/>
      <c r="TO74" s="33"/>
      <c r="TP74" s="33"/>
      <c r="TQ74" s="33"/>
      <c r="TR74" s="33"/>
      <c r="TS74" s="33"/>
      <c r="TT74" s="33"/>
      <c r="TU74" s="33"/>
      <c r="TV74" s="33"/>
      <c r="TW74" s="33"/>
      <c r="TX74" s="33"/>
      <c r="TY74" s="33"/>
      <c r="TZ74" s="33"/>
      <c r="UA74" s="33"/>
      <c r="UB74" s="33"/>
      <c r="UC74" s="33"/>
      <c r="UD74" s="33"/>
      <c r="UE74" s="33"/>
      <c r="UF74" s="33"/>
      <c r="UG74" s="33"/>
      <c r="UH74" s="33"/>
      <c r="UI74" s="33"/>
      <c r="UJ74" s="33"/>
      <c r="UK74" s="33"/>
      <c r="UL74" s="33"/>
      <c r="UM74" s="33"/>
      <c r="UN74" s="33"/>
      <c r="UO74" s="33"/>
      <c r="UP74" s="33"/>
      <c r="UQ74" s="33"/>
      <c r="UR74" s="33"/>
      <c r="US74" s="33"/>
      <c r="UT74" s="33"/>
      <c r="UU74" s="33"/>
      <c r="UV74" s="33"/>
      <c r="UW74" s="33"/>
      <c r="UX74" s="33"/>
      <c r="UY74" s="33"/>
      <c r="UZ74" s="33"/>
      <c r="VA74" s="33"/>
      <c r="VB74" s="33"/>
      <c r="VC74" s="33"/>
      <c r="VD74" s="33"/>
      <c r="VE74" s="33"/>
      <c r="VF74" s="33"/>
      <c r="VG74" s="33"/>
      <c r="VH74" s="33"/>
      <c r="VI74" s="33"/>
      <c r="VJ74" s="33"/>
      <c r="VK74" s="33"/>
      <c r="VL74" s="33"/>
      <c r="VM74" s="33"/>
      <c r="VN74" s="33"/>
      <c r="VO74" s="33"/>
      <c r="VP74" s="33"/>
      <c r="VQ74" s="33"/>
      <c r="VR74" s="33"/>
      <c r="VS74" s="33"/>
      <c r="VT74" s="33"/>
      <c r="VU74" s="33"/>
      <c r="VV74" s="33"/>
      <c r="VW74" s="33"/>
      <c r="VX74" s="33"/>
      <c r="VY74" s="33"/>
      <c r="VZ74" s="33"/>
      <c r="WA74" s="33"/>
      <c r="WB74" s="33"/>
      <c r="WC74" s="33"/>
      <c r="WD74" s="33"/>
      <c r="WE74" s="33"/>
      <c r="WF74" s="33"/>
      <c r="WG74" s="33"/>
      <c r="WH74" s="33"/>
      <c r="WI74" s="33"/>
      <c r="WJ74" s="33"/>
      <c r="WK74" s="33"/>
      <c r="WL74" s="33"/>
      <c r="WM74" s="33"/>
      <c r="WN74" s="33"/>
      <c r="WO74" s="33"/>
      <c r="WP74" s="33"/>
      <c r="WQ74" s="33"/>
      <c r="WR74" s="33"/>
      <c r="WS74" s="33"/>
      <c r="WT74" s="33"/>
      <c r="WU74" s="33"/>
      <c r="WV74" s="33"/>
      <c r="WW74" s="33"/>
      <c r="WX74" s="33"/>
      <c r="WY74" s="33"/>
      <c r="WZ74" s="33"/>
      <c r="XA74" s="33"/>
      <c r="XB74" s="33"/>
      <c r="XC74" s="33"/>
      <c r="XD74" s="33"/>
      <c r="XE74" s="33"/>
      <c r="XF74" s="33"/>
      <c r="XG74" s="33"/>
      <c r="XH74" s="33"/>
      <c r="XI74" s="33"/>
      <c r="XJ74" s="33"/>
      <c r="XK74" s="33"/>
      <c r="XL74" s="33"/>
      <c r="XM74" s="33"/>
      <c r="XN74" s="33"/>
      <c r="XO74" s="33"/>
      <c r="XP74" s="33"/>
      <c r="XQ74" s="33"/>
      <c r="XR74" s="33"/>
      <c r="XS74" s="33"/>
      <c r="XT74" s="33"/>
      <c r="XU74" s="33"/>
      <c r="XV74" s="33"/>
      <c r="XW74" s="33"/>
      <c r="XX74" s="33"/>
      <c r="XY74" s="33"/>
      <c r="XZ74" s="33"/>
      <c r="YA74" s="33"/>
      <c r="YB74" s="33"/>
      <c r="YC74" s="33"/>
      <c r="YD74" s="33"/>
      <c r="YE74" s="33"/>
      <c r="YF74" s="33"/>
      <c r="YG74" s="33"/>
      <c r="YH74" s="33"/>
      <c r="YI74" s="33"/>
      <c r="YJ74" s="33"/>
      <c r="YK74" s="33"/>
      <c r="YL74" s="33"/>
      <c r="YM74" s="33"/>
      <c r="YN74" s="33"/>
      <c r="YO74" s="33"/>
      <c r="YP74" s="33"/>
      <c r="YQ74" s="33"/>
      <c r="YR74" s="33"/>
      <c r="YS74" s="33"/>
      <c r="YT74" s="33"/>
      <c r="YU74" s="33"/>
      <c r="YV74" s="33"/>
      <c r="YW74" s="33"/>
      <c r="YX74" s="33"/>
      <c r="YY74" s="33"/>
      <c r="YZ74" s="33"/>
      <c r="ZA74" s="33"/>
      <c r="ZB74" s="33"/>
      <c r="ZC74" s="33"/>
      <c r="ZD74" s="33"/>
      <c r="ZE74" s="33"/>
      <c r="ZF74" s="33"/>
      <c r="ZG74" s="33"/>
      <c r="ZH74" s="33"/>
      <c r="ZI74" s="33"/>
      <c r="ZJ74" s="33"/>
      <c r="ZK74" s="33"/>
      <c r="ZL74" s="33"/>
      <c r="ZM74" s="33"/>
      <c r="ZN74" s="33"/>
      <c r="ZO74" s="33"/>
      <c r="ZP74" s="33"/>
      <c r="ZQ74" s="33"/>
      <c r="ZR74" s="33"/>
      <c r="ZS74" s="33"/>
      <c r="ZT74" s="33"/>
      <c r="ZU74" s="33"/>
      <c r="ZV74" s="33"/>
      <c r="ZW74" s="33"/>
      <c r="ZX74" s="33"/>
      <c r="ZY74" s="33"/>
      <c r="ZZ74" s="33"/>
      <c r="AAA74" s="33"/>
      <c r="AAB74" s="33"/>
      <c r="AAC74" s="33"/>
      <c r="AAD74" s="33"/>
      <c r="AAE74" s="33"/>
      <c r="AAF74" s="33"/>
      <c r="AAG74" s="33"/>
      <c r="AAH74" s="33"/>
      <c r="AAI74" s="33"/>
      <c r="AAJ74" s="33"/>
      <c r="AAK74" s="33"/>
      <c r="AAL74" s="33"/>
      <c r="AAM74" s="33"/>
      <c r="AAN74" s="33"/>
      <c r="AAO74" s="33"/>
      <c r="AAP74" s="33"/>
      <c r="AAQ74" s="33"/>
      <c r="AAR74" s="33"/>
      <c r="AAS74" s="33"/>
      <c r="AAT74" s="33"/>
      <c r="AAU74" s="33"/>
      <c r="AAV74" s="33"/>
      <c r="AAW74" s="33"/>
      <c r="AAX74" s="33"/>
      <c r="AAY74" s="33"/>
      <c r="AAZ74" s="33"/>
      <c r="ABA74" s="33"/>
      <c r="ABB74" s="33"/>
      <c r="ABC74" s="33"/>
      <c r="ABD74" s="33"/>
      <c r="ABE74" s="33"/>
      <c r="ABF74" s="33"/>
      <c r="ABG74" s="33"/>
      <c r="ABH74" s="33"/>
      <c r="ABI74" s="33"/>
      <c r="ABJ74" s="33"/>
      <c r="ABK74" s="33"/>
      <c r="ABL74" s="33"/>
      <c r="ABM74" s="33"/>
      <c r="ABN74" s="33"/>
      <c r="ABO74" s="33"/>
      <c r="ABP74" s="33"/>
      <c r="ABQ74" s="33"/>
      <c r="ABR74" s="33"/>
      <c r="ABS74" s="33"/>
      <c r="ABT74" s="33"/>
      <c r="ABU74" s="33"/>
      <c r="ABV74" s="33"/>
      <c r="ABW74" s="33"/>
      <c r="ABX74" s="33"/>
      <c r="ABY74" s="33"/>
      <c r="ABZ74" s="33"/>
      <c r="ACA74" s="33"/>
      <c r="ACB74" s="33"/>
      <c r="ACC74" s="33"/>
      <c r="ACD74" s="33"/>
      <c r="ACE74" s="33"/>
      <c r="ACF74" s="33"/>
      <c r="ACG74" s="33"/>
      <c r="ACH74" s="33"/>
      <c r="ACI74" s="33"/>
      <c r="ACJ74" s="33"/>
      <c r="ACK74" s="33"/>
      <c r="ACL74" s="33"/>
      <c r="ACM74" s="33"/>
      <c r="ACN74" s="33"/>
      <c r="ACO74" s="33"/>
      <c r="ACP74" s="33"/>
      <c r="ACQ74" s="33"/>
      <c r="ACR74" s="33"/>
      <c r="ACS74" s="33"/>
      <c r="ACT74" s="33"/>
      <c r="ACU74" s="33"/>
      <c r="ACV74" s="33"/>
      <c r="ACW74" s="33"/>
      <c r="ACX74" s="33"/>
      <c r="ACY74" s="33"/>
      <c r="ACZ74" s="33"/>
      <c r="ADA74" s="33"/>
      <c r="ADB74" s="33"/>
      <c r="ADC74" s="33"/>
      <c r="ADD74" s="33"/>
      <c r="ADE74" s="33"/>
      <c r="ADF74" s="33"/>
      <c r="ADG74" s="33"/>
      <c r="ADH74" s="33"/>
      <c r="ADI74" s="33"/>
      <c r="ADJ74" s="33"/>
      <c r="ADK74" s="33"/>
      <c r="ADL74" s="33"/>
      <c r="ADM74" s="33"/>
      <c r="ADN74" s="33"/>
      <c r="ADO74" s="33"/>
      <c r="ADP74" s="33"/>
      <c r="ADQ74" s="33"/>
      <c r="ADR74" s="33"/>
      <c r="ADS74" s="33"/>
      <c r="ADT74" s="33"/>
      <c r="ADU74" s="33"/>
      <c r="ADV74" s="33"/>
      <c r="ADW74" s="33"/>
      <c r="ADX74" s="33"/>
      <c r="ADY74" s="33"/>
      <c r="ADZ74" s="33"/>
      <c r="AEA74" s="33"/>
      <c r="AEB74" s="33"/>
      <c r="AEC74" s="33"/>
      <c r="AED74" s="33"/>
      <c r="AEE74" s="33"/>
      <c r="AEF74" s="33"/>
      <c r="AEG74" s="33"/>
      <c r="AEH74" s="33"/>
      <c r="AEI74" s="33"/>
      <c r="AEJ74" s="33"/>
      <c r="AEK74" s="33"/>
      <c r="AEL74" s="33"/>
      <c r="AEM74" s="33"/>
      <c r="AEN74" s="33"/>
      <c r="AEO74" s="33"/>
      <c r="AEP74" s="33"/>
      <c r="AEQ74" s="33"/>
      <c r="AER74" s="33"/>
      <c r="AES74" s="33"/>
      <c r="AET74" s="33"/>
      <c r="AEU74" s="33"/>
      <c r="AEV74" s="33"/>
      <c r="AEW74" s="33"/>
      <c r="AEX74" s="33"/>
      <c r="AEY74" s="33"/>
      <c r="AEZ74" s="33"/>
      <c r="AFA74" s="33"/>
      <c r="AFB74" s="33"/>
      <c r="AFC74" s="33"/>
      <c r="AFD74" s="33"/>
      <c r="AFE74" s="33"/>
      <c r="AFF74" s="33"/>
      <c r="AFG74" s="33"/>
      <c r="AFH74" s="33"/>
      <c r="AFI74" s="33"/>
      <c r="AFJ74" s="33"/>
      <c r="AFK74" s="33"/>
      <c r="AFL74" s="33"/>
      <c r="AFM74" s="33"/>
      <c r="AFN74" s="33"/>
      <c r="AFO74" s="33"/>
      <c r="AFP74" s="33"/>
      <c r="AFQ74" s="33"/>
      <c r="AFR74" s="33"/>
      <c r="AFS74" s="33"/>
      <c r="AFT74" s="33"/>
      <c r="AFU74" s="33"/>
      <c r="AFV74" s="33"/>
      <c r="AFW74" s="33"/>
      <c r="AFX74" s="33"/>
      <c r="AFY74" s="33"/>
      <c r="AFZ74" s="33"/>
      <c r="AGA74" s="33"/>
      <c r="AGB74" s="33"/>
      <c r="AGC74" s="33"/>
      <c r="AGD74" s="33"/>
      <c r="AGE74" s="33"/>
      <c r="AGF74" s="33"/>
      <c r="AGG74" s="33"/>
      <c r="AGH74" s="33"/>
      <c r="AGI74" s="33"/>
      <c r="AGJ74" s="33"/>
      <c r="AGK74" s="33"/>
      <c r="AGL74" s="33"/>
      <c r="AGM74" s="33"/>
      <c r="AGN74" s="33"/>
      <c r="AGO74" s="33"/>
      <c r="AGP74" s="33"/>
      <c r="AGQ74" s="33"/>
      <c r="AGR74" s="33"/>
      <c r="AGS74" s="33"/>
      <c r="AGT74" s="33"/>
      <c r="AGU74" s="33"/>
      <c r="AGV74" s="33"/>
      <c r="AGW74" s="33"/>
      <c r="AGX74" s="33"/>
      <c r="AGY74" s="33"/>
      <c r="AGZ74" s="33"/>
      <c r="AHA74" s="33"/>
      <c r="AHB74" s="33"/>
      <c r="AHC74" s="33"/>
      <c r="AHD74" s="33"/>
      <c r="AHE74" s="33"/>
      <c r="AHF74" s="33"/>
      <c r="AHG74" s="33"/>
      <c r="AHH74" s="33"/>
      <c r="AHI74" s="33"/>
      <c r="AHJ74" s="33"/>
      <c r="AHK74" s="33"/>
      <c r="AHL74" s="33"/>
      <c r="AHM74" s="33"/>
      <c r="AHN74" s="33"/>
      <c r="AHO74" s="33"/>
      <c r="AHP74" s="33"/>
      <c r="AHQ74" s="33"/>
      <c r="AHR74" s="33"/>
      <c r="AHS74" s="33"/>
      <c r="AHT74" s="33"/>
      <c r="AHU74" s="33"/>
      <c r="AHV74" s="33"/>
      <c r="AHW74" s="33"/>
      <c r="AHX74" s="33"/>
      <c r="AHY74" s="33"/>
      <c r="AHZ74" s="33"/>
      <c r="AIA74" s="33"/>
      <c r="AIB74" s="33"/>
      <c r="AIC74" s="33"/>
      <c r="AID74" s="33"/>
      <c r="AIE74" s="33"/>
      <c r="AIF74" s="33"/>
      <c r="AIG74" s="33"/>
      <c r="AIH74" s="33"/>
      <c r="AII74" s="33"/>
      <c r="AIJ74" s="33"/>
      <c r="AIK74" s="33"/>
      <c r="AIL74" s="33"/>
      <c r="AIM74" s="33"/>
      <c r="AIN74" s="33"/>
      <c r="AIO74" s="33"/>
      <c r="AIP74" s="33"/>
      <c r="AIQ74" s="33"/>
      <c r="AIR74" s="33"/>
      <c r="AIS74" s="33"/>
      <c r="AIT74" s="33"/>
      <c r="AIU74" s="33"/>
      <c r="AIV74" s="33"/>
      <c r="AIW74" s="33"/>
      <c r="AIX74" s="33"/>
      <c r="AIY74" s="33"/>
      <c r="AIZ74" s="33"/>
      <c r="AJA74" s="33"/>
      <c r="AJB74" s="33"/>
      <c r="AJC74" s="33"/>
      <c r="AJD74" s="33"/>
      <c r="AJE74" s="33"/>
      <c r="AJF74" s="33"/>
      <c r="AJG74" s="33"/>
      <c r="AJH74" s="33"/>
      <c r="AJI74" s="33"/>
      <c r="AJJ74" s="33"/>
      <c r="AJK74" s="33"/>
      <c r="AJL74" s="33"/>
      <c r="AJM74" s="33"/>
      <c r="AJN74" s="33"/>
      <c r="AJO74" s="33"/>
      <c r="AJP74" s="33"/>
      <c r="AJQ74" s="33"/>
      <c r="AJR74" s="33"/>
      <c r="AJS74" s="33"/>
      <c r="AJT74" s="33"/>
      <c r="AJU74" s="33"/>
      <c r="AJV74" s="33"/>
      <c r="AJW74" s="33"/>
      <c r="AJX74" s="33"/>
      <c r="AJY74" s="33"/>
      <c r="AJZ74" s="33"/>
      <c r="AKA74" s="33"/>
      <c r="AKB74" s="33"/>
      <c r="AKC74" s="33"/>
      <c r="AKD74" s="33"/>
      <c r="AKE74" s="33"/>
      <c r="AKF74" s="33"/>
      <c r="AKG74" s="33"/>
      <c r="AKH74" s="33"/>
      <c r="AKI74" s="33"/>
      <c r="AKJ74" s="33"/>
      <c r="AKK74" s="33"/>
      <c r="AKL74" s="33"/>
      <c r="AKM74" s="33"/>
      <c r="AKN74" s="33"/>
      <c r="AKO74" s="33"/>
      <c r="AKP74" s="33"/>
      <c r="AKQ74" s="33"/>
      <c r="AKR74" s="33"/>
      <c r="AKS74" s="33"/>
      <c r="AKT74" s="33"/>
      <c r="AKU74" s="33"/>
      <c r="AKV74" s="33"/>
      <c r="AKW74" s="33"/>
      <c r="AKX74" s="33"/>
      <c r="AKY74" s="33"/>
      <c r="AKZ74" s="33"/>
      <c r="ALA74" s="33"/>
      <c r="ALB74" s="33"/>
      <c r="ALC74" s="33"/>
      <c r="ALD74" s="33"/>
      <c r="ALE74" s="33"/>
      <c r="ALF74" s="33"/>
      <c r="ALG74" s="33"/>
      <c r="ALH74" s="33"/>
      <c r="ALI74" s="33"/>
      <c r="ALJ74" s="33"/>
      <c r="ALK74" s="33"/>
      <c r="ALL74" s="33"/>
      <c r="ALM74" s="33"/>
      <c r="ALN74" s="33"/>
      <c r="ALO74" s="33"/>
      <c r="ALP74" s="33"/>
      <c r="ALQ74" s="33"/>
      <c r="ALR74" s="33"/>
      <c r="ALS74" s="33"/>
      <c r="ALT74" s="33"/>
      <c r="ALU74" s="33"/>
      <c r="ALV74" s="33"/>
      <c r="ALW74" s="33"/>
      <c r="ALX74" s="33"/>
      <c r="ALY74" s="33"/>
      <c r="ALZ74" s="33"/>
      <c r="AMA74" s="33"/>
      <c r="AMB74" s="33"/>
      <c r="AMC74" s="33"/>
      <c r="AMD74" s="33"/>
      <c r="AME74" s="33"/>
      <c r="AMF74" s="33"/>
      <c r="AMG74" s="33"/>
      <c r="AMH74" s="33"/>
      <c r="AMI74" s="33"/>
      <c r="AMJ74" s="33"/>
      <c r="AMK74" s="33"/>
    </row>
    <row r="75" spans="1:1025" s="34" customFormat="1" ht="16.5" customHeight="1">
      <c r="A75" s="37" t="s">
        <v>12</v>
      </c>
      <c r="B75" s="433" t="s">
        <v>24</v>
      </c>
      <c r="C75" s="434"/>
      <c r="D75" s="434"/>
      <c r="E75" s="434"/>
      <c r="F75" s="435"/>
      <c r="G75" s="38">
        <v>0</v>
      </c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  <c r="HX75" s="33"/>
      <c r="HY75" s="33"/>
      <c r="HZ75" s="33"/>
      <c r="IA75" s="33"/>
      <c r="IB75" s="33"/>
      <c r="IC75" s="33"/>
      <c r="ID75" s="33"/>
      <c r="IE75" s="33"/>
      <c r="IF75" s="33"/>
      <c r="IG75" s="33"/>
      <c r="IH75" s="33"/>
      <c r="II75" s="33"/>
      <c r="IJ75" s="33"/>
      <c r="IK75" s="33"/>
      <c r="IL75" s="33"/>
      <c r="IM75" s="33"/>
      <c r="IN75" s="33"/>
      <c r="IO75" s="33"/>
      <c r="IP75" s="33"/>
      <c r="IQ75" s="33"/>
      <c r="IR75" s="33"/>
      <c r="IS75" s="33"/>
      <c r="IT75" s="33"/>
      <c r="IU75" s="33"/>
      <c r="IV75" s="33"/>
      <c r="IW75" s="33"/>
      <c r="IX75" s="33"/>
      <c r="IY75" s="33"/>
      <c r="IZ75" s="33"/>
      <c r="JA75" s="33"/>
      <c r="JB75" s="33"/>
      <c r="JC75" s="33"/>
      <c r="JD75" s="33"/>
      <c r="JE75" s="33"/>
      <c r="JF75" s="33"/>
      <c r="JG75" s="33"/>
      <c r="JH75" s="33"/>
      <c r="JI75" s="33"/>
      <c r="JJ75" s="33"/>
      <c r="JK75" s="33"/>
      <c r="JL75" s="33"/>
      <c r="JM75" s="33"/>
      <c r="JN75" s="33"/>
      <c r="JO75" s="33"/>
      <c r="JP75" s="33"/>
      <c r="JQ75" s="33"/>
      <c r="JR75" s="33"/>
      <c r="JS75" s="33"/>
      <c r="JT75" s="33"/>
      <c r="JU75" s="33"/>
      <c r="JV75" s="33"/>
      <c r="JW75" s="33"/>
      <c r="JX75" s="33"/>
      <c r="JY75" s="33"/>
      <c r="JZ75" s="33"/>
      <c r="KA75" s="33"/>
      <c r="KB75" s="33"/>
      <c r="KC75" s="33"/>
      <c r="KD75" s="33"/>
      <c r="KE75" s="33"/>
      <c r="KF75" s="33"/>
      <c r="KG75" s="33"/>
      <c r="KH75" s="33"/>
      <c r="KI75" s="33"/>
      <c r="KJ75" s="33"/>
      <c r="KK75" s="33"/>
      <c r="KL75" s="33"/>
      <c r="KM75" s="33"/>
      <c r="KN75" s="33"/>
      <c r="KO75" s="33"/>
      <c r="KP75" s="33"/>
      <c r="KQ75" s="33"/>
      <c r="KR75" s="33"/>
      <c r="KS75" s="33"/>
      <c r="KT75" s="33"/>
      <c r="KU75" s="33"/>
      <c r="KV75" s="33"/>
      <c r="KW75" s="33"/>
      <c r="KX75" s="33"/>
      <c r="KY75" s="33"/>
      <c r="KZ75" s="33"/>
      <c r="LA75" s="33"/>
      <c r="LB75" s="33"/>
      <c r="LC75" s="33"/>
      <c r="LD75" s="33"/>
      <c r="LE75" s="33"/>
      <c r="LF75" s="33"/>
      <c r="LG75" s="33"/>
      <c r="LH75" s="33"/>
      <c r="LI75" s="33"/>
      <c r="LJ75" s="33"/>
      <c r="LK75" s="33"/>
      <c r="LL75" s="33"/>
      <c r="LM75" s="33"/>
      <c r="LN75" s="33"/>
      <c r="LO75" s="33"/>
      <c r="LP75" s="33"/>
      <c r="LQ75" s="33"/>
      <c r="LR75" s="33"/>
      <c r="LS75" s="33"/>
      <c r="LT75" s="33"/>
      <c r="LU75" s="33"/>
      <c r="LV75" s="33"/>
      <c r="LW75" s="33"/>
      <c r="LX75" s="33"/>
      <c r="LY75" s="33"/>
      <c r="LZ75" s="33"/>
      <c r="MA75" s="33"/>
      <c r="MB75" s="33"/>
      <c r="MC75" s="33"/>
      <c r="MD75" s="33"/>
      <c r="ME75" s="33"/>
      <c r="MF75" s="33"/>
      <c r="MG75" s="33"/>
      <c r="MH75" s="33"/>
      <c r="MI75" s="33"/>
      <c r="MJ75" s="33"/>
      <c r="MK75" s="33"/>
      <c r="ML75" s="33"/>
      <c r="MM75" s="33"/>
      <c r="MN75" s="33"/>
      <c r="MO75" s="33"/>
      <c r="MP75" s="33"/>
      <c r="MQ75" s="33"/>
      <c r="MR75" s="33"/>
      <c r="MS75" s="33"/>
      <c r="MT75" s="33"/>
      <c r="MU75" s="33"/>
      <c r="MV75" s="33"/>
      <c r="MW75" s="33"/>
      <c r="MX75" s="33"/>
      <c r="MY75" s="33"/>
      <c r="MZ75" s="33"/>
      <c r="NA75" s="33"/>
      <c r="NB75" s="33"/>
      <c r="NC75" s="33"/>
      <c r="ND75" s="33"/>
      <c r="NE75" s="33"/>
      <c r="NF75" s="33"/>
      <c r="NG75" s="33"/>
      <c r="NH75" s="33"/>
      <c r="NI75" s="33"/>
      <c r="NJ75" s="33"/>
      <c r="NK75" s="33"/>
      <c r="NL75" s="33"/>
      <c r="NM75" s="33"/>
      <c r="NN75" s="33"/>
      <c r="NO75" s="33"/>
      <c r="NP75" s="33"/>
      <c r="NQ75" s="33"/>
      <c r="NR75" s="33"/>
      <c r="NS75" s="33"/>
      <c r="NT75" s="33"/>
      <c r="NU75" s="33"/>
      <c r="NV75" s="33"/>
      <c r="NW75" s="33"/>
      <c r="NX75" s="33"/>
      <c r="NY75" s="33"/>
      <c r="NZ75" s="33"/>
      <c r="OA75" s="33"/>
      <c r="OB75" s="33"/>
      <c r="OC75" s="33"/>
      <c r="OD75" s="33"/>
      <c r="OE75" s="33"/>
      <c r="OF75" s="33"/>
      <c r="OG75" s="33"/>
      <c r="OH75" s="33"/>
      <c r="OI75" s="33"/>
      <c r="OJ75" s="33"/>
      <c r="OK75" s="33"/>
      <c r="OL75" s="33"/>
      <c r="OM75" s="33"/>
      <c r="ON75" s="33"/>
      <c r="OO75" s="33"/>
      <c r="OP75" s="33"/>
      <c r="OQ75" s="33"/>
      <c r="OR75" s="33"/>
      <c r="OS75" s="33"/>
      <c r="OT75" s="33"/>
      <c r="OU75" s="33"/>
      <c r="OV75" s="33"/>
      <c r="OW75" s="33"/>
      <c r="OX75" s="33"/>
      <c r="OY75" s="33"/>
      <c r="OZ75" s="33"/>
      <c r="PA75" s="33"/>
      <c r="PB75" s="33"/>
      <c r="PC75" s="33"/>
      <c r="PD75" s="33"/>
      <c r="PE75" s="33"/>
      <c r="PF75" s="33"/>
      <c r="PG75" s="33"/>
      <c r="PH75" s="33"/>
      <c r="PI75" s="33"/>
      <c r="PJ75" s="33"/>
      <c r="PK75" s="33"/>
      <c r="PL75" s="33"/>
      <c r="PM75" s="33"/>
      <c r="PN75" s="33"/>
      <c r="PO75" s="33"/>
      <c r="PP75" s="33"/>
      <c r="PQ75" s="33"/>
      <c r="PR75" s="33"/>
      <c r="PS75" s="33"/>
      <c r="PT75" s="33"/>
      <c r="PU75" s="33"/>
      <c r="PV75" s="33"/>
      <c r="PW75" s="33"/>
      <c r="PX75" s="33"/>
      <c r="PY75" s="33"/>
      <c r="PZ75" s="33"/>
      <c r="QA75" s="33"/>
      <c r="QB75" s="33"/>
      <c r="QC75" s="33"/>
      <c r="QD75" s="33"/>
      <c r="QE75" s="33"/>
      <c r="QF75" s="33"/>
      <c r="QG75" s="33"/>
      <c r="QH75" s="33"/>
      <c r="QI75" s="33"/>
      <c r="QJ75" s="33"/>
      <c r="QK75" s="33"/>
      <c r="QL75" s="33"/>
      <c r="QM75" s="33"/>
      <c r="QN75" s="33"/>
      <c r="QO75" s="33"/>
      <c r="QP75" s="33"/>
      <c r="QQ75" s="33"/>
      <c r="QR75" s="33"/>
      <c r="QS75" s="33"/>
      <c r="QT75" s="33"/>
      <c r="QU75" s="33"/>
      <c r="QV75" s="33"/>
      <c r="QW75" s="33"/>
      <c r="QX75" s="33"/>
      <c r="QY75" s="33"/>
      <c r="QZ75" s="33"/>
      <c r="RA75" s="33"/>
      <c r="RB75" s="33"/>
      <c r="RC75" s="33"/>
      <c r="RD75" s="33"/>
      <c r="RE75" s="33"/>
      <c r="RF75" s="33"/>
      <c r="RG75" s="33"/>
      <c r="RH75" s="33"/>
      <c r="RI75" s="33"/>
      <c r="RJ75" s="33"/>
      <c r="RK75" s="33"/>
      <c r="RL75" s="33"/>
      <c r="RM75" s="33"/>
      <c r="RN75" s="33"/>
      <c r="RO75" s="33"/>
      <c r="RP75" s="33"/>
      <c r="RQ75" s="33"/>
      <c r="RR75" s="33"/>
      <c r="RS75" s="33"/>
      <c r="RT75" s="33"/>
      <c r="RU75" s="33"/>
      <c r="RV75" s="33"/>
      <c r="RW75" s="33"/>
      <c r="RX75" s="33"/>
      <c r="RY75" s="33"/>
      <c r="RZ75" s="33"/>
      <c r="SA75" s="33"/>
      <c r="SB75" s="33"/>
      <c r="SC75" s="33"/>
      <c r="SD75" s="33"/>
      <c r="SE75" s="33"/>
      <c r="SF75" s="33"/>
      <c r="SG75" s="33"/>
      <c r="SH75" s="33"/>
      <c r="SI75" s="33"/>
      <c r="SJ75" s="33"/>
      <c r="SK75" s="33"/>
      <c r="SL75" s="33"/>
      <c r="SM75" s="33"/>
      <c r="SN75" s="33"/>
      <c r="SO75" s="33"/>
      <c r="SP75" s="33"/>
      <c r="SQ75" s="33"/>
      <c r="SR75" s="33"/>
      <c r="SS75" s="33"/>
      <c r="ST75" s="33"/>
      <c r="SU75" s="33"/>
      <c r="SV75" s="33"/>
      <c r="SW75" s="33"/>
      <c r="SX75" s="33"/>
      <c r="SY75" s="33"/>
      <c r="SZ75" s="33"/>
      <c r="TA75" s="33"/>
      <c r="TB75" s="33"/>
      <c r="TC75" s="33"/>
      <c r="TD75" s="33"/>
      <c r="TE75" s="33"/>
      <c r="TF75" s="33"/>
      <c r="TG75" s="33"/>
      <c r="TH75" s="33"/>
      <c r="TI75" s="33"/>
      <c r="TJ75" s="33"/>
      <c r="TK75" s="33"/>
      <c r="TL75" s="33"/>
      <c r="TM75" s="33"/>
      <c r="TN75" s="33"/>
      <c r="TO75" s="33"/>
      <c r="TP75" s="33"/>
      <c r="TQ75" s="33"/>
      <c r="TR75" s="33"/>
      <c r="TS75" s="33"/>
      <c r="TT75" s="33"/>
      <c r="TU75" s="33"/>
      <c r="TV75" s="33"/>
      <c r="TW75" s="33"/>
      <c r="TX75" s="33"/>
      <c r="TY75" s="33"/>
      <c r="TZ75" s="33"/>
      <c r="UA75" s="33"/>
      <c r="UB75" s="33"/>
      <c r="UC75" s="33"/>
      <c r="UD75" s="33"/>
      <c r="UE75" s="33"/>
      <c r="UF75" s="33"/>
      <c r="UG75" s="33"/>
      <c r="UH75" s="33"/>
      <c r="UI75" s="33"/>
      <c r="UJ75" s="33"/>
      <c r="UK75" s="33"/>
      <c r="UL75" s="33"/>
      <c r="UM75" s="33"/>
      <c r="UN75" s="33"/>
      <c r="UO75" s="33"/>
      <c r="UP75" s="33"/>
      <c r="UQ75" s="33"/>
      <c r="UR75" s="33"/>
      <c r="US75" s="33"/>
      <c r="UT75" s="33"/>
      <c r="UU75" s="33"/>
      <c r="UV75" s="33"/>
      <c r="UW75" s="33"/>
      <c r="UX75" s="33"/>
      <c r="UY75" s="33"/>
      <c r="UZ75" s="33"/>
      <c r="VA75" s="33"/>
      <c r="VB75" s="33"/>
      <c r="VC75" s="33"/>
      <c r="VD75" s="33"/>
      <c r="VE75" s="33"/>
      <c r="VF75" s="33"/>
      <c r="VG75" s="33"/>
      <c r="VH75" s="33"/>
      <c r="VI75" s="33"/>
      <c r="VJ75" s="33"/>
      <c r="VK75" s="33"/>
      <c r="VL75" s="33"/>
      <c r="VM75" s="33"/>
      <c r="VN75" s="33"/>
      <c r="VO75" s="33"/>
      <c r="VP75" s="33"/>
      <c r="VQ75" s="33"/>
      <c r="VR75" s="33"/>
      <c r="VS75" s="33"/>
      <c r="VT75" s="33"/>
      <c r="VU75" s="33"/>
      <c r="VV75" s="33"/>
      <c r="VW75" s="33"/>
      <c r="VX75" s="33"/>
      <c r="VY75" s="33"/>
      <c r="VZ75" s="33"/>
      <c r="WA75" s="33"/>
      <c r="WB75" s="33"/>
      <c r="WC75" s="33"/>
      <c r="WD75" s="33"/>
      <c r="WE75" s="33"/>
      <c r="WF75" s="33"/>
      <c r="WG75" s="33"/>
      <c r="WH75" s="33"/>
      <c r="WI75" s="33"/>
      <c r="WJ75" s="33"/>
      <c r="WK75" s="33"/>
      <c r="WL75" s="33"/>
      <c r="WM75" s="33"/>
      <c r="WN75" s="33"/>
      <c r="WO75" s="33"/>
      <c r="WP75" s="33"/>
      <c r="WQ75" s="33"/>
      <c r="WR75" s="33"/>
      <c r="WS75" s="33"/>
      <c r="WT75" s="33"/>
      <c r="WU75" s="33"/>
      <c r="WV75" s="33"/>
      <c r="WW75" s="33"/>
      <c r="WX75" s="33"/>
      <c r="WY75" s="33"/>
      <c r="WZ75" s="33"/>
      <c r="XA75" s="33"/>
      <c r="XB75" s="33"/>
      <c r="XC75" s="33"/>
      <c r="XD75" s="33"/>
      <c r="XE75" s="33"/>
      <c r="XF75" s="33"/>
      <c r="XG75" s="33"/>
      <c r="XH75" s="33"/>
      <c r="XI75" s="33"/>
      <c r="XJ75" s="33"/>
      <c r="XK75" s="33"/>
      <c r="XL75" s="33"/>
      <c r="XM75" s="33"/>
      <c r="XN75" s="33"/>
      <c r="XO75" s="33"/>
      <c r="XP75" s="33"/>
      <c r="XQ75" s="33"/>
      <c r="XR75" s="33"/>
      <c r="XS75" s="33"/>
      <c r="XT75" s="33"/>
      <c r="XU75" s="33"/>
      <c r="XV75" s="33"/>
      <c r="XW75" s="33"/>
      <c r="XX75" s="33"/>
      <c r="XY75" s="33"/>
      <c r="XZ75" s="33"/>
      <c r="YA75" s="33"/>
      <c r="YB75" s="33"/>
      <c r="YC75" s="33"/>
      <c r="YD75" s="33"/>
      <c r="YE75" s="33"/>
      <c r="YF75" s="33"/>
      <c r="YG75" s="33"/>
      <c r="YH75" s="33"/>
      <c r="YI75" s="33"/>
      <c r="YJ75" s="33"/>
      <c r="YK75" s="33"/>
      <c r="YL75" s="33"/>
      <c r="YM75" s="33"/>
      <c r="YN75" s="33"/>
      <c r="YO75" s="33"/>
      <c r="YP75" s="33"/>
      <c r="YQ75" s="33"/>
      <c r="YR75" s="33"/>
      <c r="YS75" s="33"/>
      <c r="YT75" s="33"/>
      <c r="YU75" s="33"/>
      <c r="YV75" s="33"/>
      <c r="YW75" s="33"/>
      <c r="YX75" s="33"/>
      <c r="YY75" s="33"/>
      <c r="YZ75" s="33"/>
      <c r="ZA75" s="33"/>
      <c r="ZB75" s="33"/>
      <c r="ZC75" s="33"/>
      <c r="ZD75" s="33"/>
      <c r="ZE75" s="33"/>
      <c r="ZF75" s="33"/>
      <c r="ZG75" s="33"/>
      <c r="ZH75" s="33"/>
      <c r="ZI75" s="33"/>
      <c r="ZJ75" s="33"/>
      <c r="ZK75" s="33"/>
      <c r="ZL75" s="33"/>
      <c r="ZM75" s="33"/>
      <c r="ZN75" s="33"/>
      <c r="ZO75" s="33"/>
      <c r="ZP75" s="33"/>
      <c r="ZQ75" s="33"/>
      <c r="ZR75" s="33"/>
      <c r="ZS75" s="33"/>
      <c r="ZT75" s="33"/>
      <c r="ZU75" s="33"/>
      <c r="ZV75" s="33"/>
      <c r="ZW75" s="33"/>
      <c r="ZX75" s="33"/>
      <c r="ZY75" s="33"/>
      <c r="ZZ75" s="33"/>
      <c r="AAA75" s="33"/>
      <c r="AAB75" s="33"/>
      <c r="AAC75" s="33"/>
      <c r="AAD75" s="33"/>
      <c r="AAE75" s="33"/>
      <c r="AAF75" s="33"/>
      <c r="AAG75" s="33"/>
      <c r="AAH75" s="33"/>
      <c r="AAI75" s="33"/>
      <c r="AAJ75" s="33"/>
      <c r="AAK75" s="33"/>
      <c r="AAL75" s="33"/>
      <c r="AAM75" s="33"/>
      <c r="AAN75" s="33"/>
      <c r="AAO75" s="33"/>
      <c r="AAP75" s="33"/>
      <c r="AAQ75" s="33"/>
      <c r="AAR75" s="33"/>
      <c r="AAS75" s="33"/>
      <c r="AAT75" s="33"/>
      <c r="AAU75" s="33"/>
      <c r="AAV75" s="33"/>
      <c r="AAW75" s="33"/>
      <c r="AAX75" s="33"/>
      <c r="AAY75" s="33"/>
      <c r="AAZ75" s="33"/>
      <c r="ABA75" s="33"/>
      <c r="ABB75" s="33"/>
      <c r="ABC75" s="33"/>
      <c r="ABD75" s="33"/>
      <c r="ABE75" s="33"/>
      <c r="ABF75" s="33"/>
      <c r="ABG75" s="33"/>
      <c r="ABH75" s="33"/>
      <c r="ABI75" s="33"/>
      <c r="ABJ75" s="33"/>
      <c r="ABK75" s="33"/>
      <c r="ABL75" s="33"/>
      <c r="ABM75" s="33"/>
      <c r="ABN75" s="33"/>
      <c r="ABO75" s="33"/>
      <c r="ABP75" s="33"/>
      <c r="ABQ75" s="33"/>
      <c r="ABR75" s="33"/>
      <c r="ABS75" s="33"/>
      <c r="ABT75" s="33"/>
      <c r="ABU75" s="33"/>
      <c r="ABV75" s="33"/>
      <c r="ABW75" s="33"/>
      <c r="ABX75" s="33"/>
      <c r="ABY75" s="33"/>
      <c r="ABZ75" s="33"/>
      <c r="ACA75" s="33"/>
      <c r="ACB75" s="33"/>
      <c r="ACC75" s="33"/>
      <c r="ACD75" s="33"/>
      <c r="ACE75" s="33"/>
      <c r="ACF75" s="33"/>
      <c r="ACG75" s="33"/>
      <c r="ACH75" s="33"/>
      <c r="ACI75" s="33"/>
      <c r="ACJ75" s="33"/>
      <c r="ACK75" s="33"/>
      <c r="ACL75" s="33"/>
      <c r="ACM75" s="33"/>
      <c r="ACN75" s="33"/>
      <c r="ACO75" s="33"/>
      <c r="ACP75" s="33"/>
      <c r="ACQ75" s="33"/>
      <c r="ACR75" s="33"/>
      <c r="ACS75" s="33"/>
      <c r="ACT75" s="33"/>
      <c r="ACU75" s="33"/>
      <c r="ACV75" s="33"/>
      <c r="ACW75" s="33"/>
      <c r="ACX75" s="33"/>
      <c r="ACY75" s="33"/>
      <c r="ACZ75" s="33"/>
      <c r="ADA75" s="33"/>
      <c r="ADB75" s="33"/>
      <c r="ADC75" s="33"/>
      <c r="ADD75" s="33"/>
      <c r="ADE75" s="33"/>
      <c r="ADF75" s="33"/>
      <c r="ADG75" s="33"/>
      <c r="ADH75" s="33"/>
      <c r="ADI75" s="33"/>
      <c r="ADJ75" s="33"/>
      <c r="ADK75" s="33"/>
      <c r="ADL75" s="33"/>
      <c r="ADM75" s="33"/>
      <c r="ADN75" s="33"/>
      <c r="ADO75" s="33"/>
      <c r="ADP75" s="33"/>
      <c r="ADQ75" s="33"/>
      <c r="ADR75" s="33"/>
      <c r="ADS75" s="33"/>
      <c r="ADT75" s="33"/>
      <c r="ADU75" s="33"/>
      <c r="ADV75" s="33"/>
      <c r="ADW75" s="33"/>
      <c r="ADX75" s="33"/>
      <c r="ADY75" s="33"/>
      <c r="ADZ75" s="33"/>
      <c r="AEA75" s="33"/>
      <c r="AEB75" s="33"/>
      <c r="AEC75" s="33"/>
      <c r="AED75" s="33"/>
      <c r="AEE75" s="33"/>
      <c r="AEF75" s="33"/>
      <c r="AEG75" s="33"/>
      <c r="AEH75" s="33"/>
      <c r="AEI75" s="33"/>
      <c r="AEJ75" s="33"/>
      <c r="AEK75" s="33"/>
      <c r="AEL75" s="33"/>
      <c r="AEM75" s="33"/>
      <c r="AEN75" s="33"/>
      <c r="AEO75" s="33"/>
      <c r="AEP75" s="33"/>
      <c r="AEQ75" s="33"/>
      <c r="AER75" s="33"/>
      <c r="AES75" s="33"/>
      <c r="AET75" s="33"/>
      <c r="AEU75" s="33"/>
      <c r="AEV75" s="33"/>
      <c r="AEW75" s="33"/>
      <c r="AEX75" s="33"/>
      <c r="AEY75" s="33"/>
      <c r="AEZ75" s="33"/>
      <c r="AFA75" s="33"/>
      <c r="AFB75" s="33"/>
      <c r="AFC75" s="33"/>
      <c r="AFD75" s="33"/>
      <c r="AFE75" s="33"/>
      <c r="AFF75" s="33"/>
      <c r="AFG75" s="33"/>
      <c r="AFH75" s="33"/>
      <c r="AFI75" s="33"/>
      <c r="AFJ75" s="33"/>
      <c r="AFK75" s="33"/>
      <c r="AFL75" s="33"/>
      <c r="AFM75" s="33"/>
      <c r="AFN75" s="33"/>
      <c r="AFO75" s="33"/>
      <c r="AFP75" s="33"/>
      <c r="AFQ75" s="33"/>
      <c r="AFR75" s="33"/>
      <c r="AFS75" s="33"/>
      <c r="AFT75" s="33"/>
      <c r="AFU75" s="33"/>
      <c r="AFV75" s="33"/>
      <c r="AFW75" s="33"/>
      <c r="AFX75" s="33"/>
      <c r="AFY75" s="33"/>
      <c r="AFZ75" s="33"/>
      <c r="AGA75" s="33"/>
      <c r="AGB75" s="33"/>
      <c r="AGC75" s="33"/>
      <c r="AGD75" s="33"/>
      <c r="AGE75" s="33"/>
      <c r="AGF75" s="33"/>
      <c r="AGG75" s="33"/>
      <c r="AGH75" s="33"/>
      <c r="AGI75" s="33"/>
      <c r="AGJ75" s="33"/>
      <c r="AGK75" s="33"/>
      <c r="AGL75" s="33"/>
      <c r="AGM75" s="33"/>
      <c r="AGN75" s="33"/>
      <c r="AGO75" s="33"/>
      <c r="AGP75" s="33"/>
      <c r="AGQ75" s="33"/>
      <c r="AGR75" s="33"/>
      <c r="AGS75" s="33"/>
      <c r="AGT75" s="33"/>
      <c r="AGU75" s="33"/>
      <c r="AGV75" s="33"/>
      <c r="AGW75" s="33"/>
      <c r="AGX75" s="33"/>
      <c r="AGY75" s="33"/>
      <c r="AGZ75" s="33"/>
      <c r="AHA75" s="33"/>
      <c r="AHB75" s="33"/>
      <c r="AHC75" s="33"/>
      <c r="AHD75" s="33"/>
      <c r="AHE75" s="33"/>
      <c r="AHF75" s="33"/>
      <c r="AHG75" s="33"/>
      <c r="AHH75" s="33"/>
      <c r="AHI75" s="33"/>
      <c r="AHJ75" s="33"/>
      <c r="AHK75" s="33"/>
      <c r="AHL75" s="33"/>
      <c r="AHM75" s="33"/>
      <c r="AHN75" s="33"/>
      <c r="AHO75" s="33"/>
      <c r="AHP75" s="33"/>
      <c r="AHQ75" s="33"/>
      <c r="AHR75" s="33"/>
      <c r="AHS75" s="33"/>
      <c r="AHT75" s="33"/>
      <c r="AHU75" s="33"/>
      <c r="AHV75" s="33"/>
      <c r="AHW75" s="33"/>
      <c r="AHX75" s="33"/>
      <c r="AHY75" s="33"/>
      <c r="AHZ75" s="33"/>
      <c r="AIA75" s="33"/>
      <c r="AIB75" s="33"/>
      <c r="AIC75" s="33"/>
      <c r="AID75" s="33"/>
      <c r="AIE75" s="33"/>
      <c r="AIF75" s="33"/>
      <c r="AIG75" s="33"/>
      <c r="AIH75" s="33"/>
      <c r="AII75" s="33"/>
      <c r="AIJ75" s="33"/>
      <c r="AIK75" s="33"/>
      <c r="AIL75" s="33"/>
      <c r="AIM75" s="33"/>
      <c r="AIN75" s="33"/>
      <c r="AIO75" s="33"/>
      <c r="AIP75" s="33"/>
      <c r="AIQ75" s="33"/>
      <c r="AIR75" s="33"/>
      <c r="AIS75" s="33"/>
      <c r="AIT75" s="33"/>
      <c r="AIU75" s="33"/>
      <c r="AIV75" s="33"/>
      <c r="AIW75" s="33"/>
      <c r="AIX75" s="33"/>
      <c r="AIY75" s="33"/>
      <c r="AIZ75" s="33"/>
      <c r="AJA75" s="33"/>
      <c r="AJB75" s="33"/>
      <c r="AJC75" s="33"/>
      <c r="AJD75" s="33"/>
      <c r="AJE75" s="33"/>
      <c r="AJF75" s="33"/>
      <c r="AJG75" s="33"/>
      <c r="AJH75" s="33"/>
      <c r="AJI75" s="33"/>
      <c r="AJJ75" s="33"/>
      <c r="AJK75" s="33"/>
      <c r="AJL75" s="33"/>
      <c r="AJM75" s="33"/>
      <c r="AJN75" s="33"/>
      <c r="AJO75" s="33"/>
      <c r="AJP75" s="33"/>
      <c r="AJQ75" s="33"/>
      <c r="AJR75" s="33"/>
      <c r="AJS75" s="33"/>
      <c r="AJT75" s="33"/>
      <c r="AJU75" s="33"/>
      <c r="AJV75" s="33"/>
      <c r="AJW75" s="33"/>
      <c r="AJX75" s="33"/>
      <c r="AJY75" s="33"/>
      <c r="AJZ75" s="33"/>
      <c r="AKA75" s="33"/>
      <c r="AKB75" s="33"/>
      <c r="AKC75" s="33"/>
      <c r="AKD75" s="33"/>
      <c r="AKE75" s="33"/>
      <c r="AKF75" s="33"/>
      <c r="AKG75" s="33"/>
      <c r="AKH75" s="33"/>
      <c r="AKI75" s="33"/>
      <c r="AKJ75" s="33"/>
      <c r="AKK75" s="33"/>
      <c r="AKL75" s="33"/>
      <c r="AKM75" s="33"/>
      <c r="AKN75" s="33"/>
      <c r="AKO75" s="33"/>
      <c r="AKP75" s="33"/>
      <c r="AKQ75" s="33"/>
      <c r="AKR75" s="33"/>
      <c r="AKS75" s="33"/>
      <c r="AKT75" s="33"/>
      <c r="AKU75" s="33"/>
      <c r="AKV75" s="33"/>
      <c r="AKW75" s="33"/>
      <c r="AKX75" s="33"/>
      <c r="AKY75" s="33"/>
      <c r="AKZ75" s="33"/>
      <c r="ALA75" s="33"/>
      <c r="ALB75" s="33"/>
      <c r="ALC75" s="33"/>
      <c r="ALD75" s="33"/>
      <c r="ALE75" s="33"/>
      <c r="ALF75" s="33"/>
      <c r="ALG75" s="33"/>
      <c r="ALH75" s="33"/>
      <c r="ALI75" s="33"/>
      <c r="ALJ75" s="33"/>
      <c r="ALK75" s="33"/>
      <c r="ALL75" s="33"/>
      <c r="ALM75" s="33"/>
      <c r="ALN75" s="33"/>
      <c r="ALO75" s="33"/>
      <c r="ALP75" s="33"/>
      <c r="ALQ75" s="33"/>
      <c r="ALR75" s="33"/>
      <c r="ALS75" s="33"/>
      <c r="ALT75" s="33"/>
      <c r="ALU75" s="33"/>
      <c r="ALV75" s="33"/>
      <c r="ALW75" s="33"/>
      <c r="ALX75" s="33"/>
      <c r="ALY75" s="33"/>
      <c r="ALZ75" s="33"/>
      <c r="AMA75" s="33"/>
      <c r="AMB75" s="33"/>
      <c r="AMC75" s="33"/>
      <c r="AMD75" s="33"/>
      <c r="AME75" s="33"/>
      <c r="AMF75" s="33"/>
      <c r="AMG75" s="33"/>
      <c r="AMH75" s="33"/>
      <c r="AMI75" s="33"/>
      <c r="AMJ75" s="33"/>
      <c r="AMK75" s="33"/>
    </row>
    <row r="76" spans="1:1025" s="34" customFormat="1" ht="16.5" customHeight="1">
      <c r="A76" s="37" t="s">
        <v>13</v>
      </c>
      <c r="B76" s="433" t="s">
        <v>151</v>
      </c>
      <c r="C76" s="434"/>
      <c r="D76" s="434"/>
      <c r="E76" s="434"/>
      <c r="F76" s="435"/>
      <c r="G76" s="186">
        <v>0</v>
      </c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  <c r="HY76" s="33"/>
      <c r="HZ76" s="33"/>
      <c r="IA76" s="33"/>
      <c r="IB76" s="33"/>
      <c r="IC76" s="33"/>
      <c r="ID76" s="33"/>
      <c r="IE76" s="33"/>
      <c r="IF76" s="33"/>
      <c r="IG76" s="33"/>
      <c r="IH76" s="33"/>
      <c r="II76" s="33"/>
      <c r="IJ76" s="33"/>
      <c r="IK76" s="33"/>
      <c r="IL76" s="33"/>
      <c r="IM76" s="33"/>
      <c r="IN76" s="33"/>
      <c r="IO76" s="33"/>
      <c r="IP76" s="33"/>
      <c r="IQ76" s="33"/>
      <c r="IR76" s="33"/>
      <c r="IS76" s="33"/>
      <c r="IT76" s="33"/>
      <c r="IU76" s="33"/>
      <c r="IV76" s="33"/>
      <c r="IW76" s="33"/>
      <c r="IX76" s="33"/>
      <c r="IY76" s="33"/>
      <c r="IZ76" s="33"/>
      <c r="JA76" s="33"/>
      <c r="JB76" s="33"/>
      <c r="JC76" s="33"/>
      <c r="JD76" s="33"/>
      <c r="JE76" s="33"/>
      <c r="JF76" s="33"/>
      <c r="JG76" s="33"/>
      <c r="JH76" s="33"/>
      <c r="JI76" s="33"/>
      <c r="JJ76" s="33"/>
      <c r="JK76" s="33"/>
      <c r="JL76" s="33"/>
      <c r="JM76" s="33"/>
      <c r="JN76" s="33"/>
      <c r="JO76" s="33"/>
      <c r="JP76" s="33"/>
      <c r="JQ76" s="33"/>
      <c r="JR76" s="33"/>
      <c r="JS76" s="33"/>
      <c r="JT76" s="33"/>
      <c r="JU76" s="33"/>
      <c r="JV76" s="33"/>
      <c r="JW76" s="33"/>
      <c r="JX76" s="33"/>
      <c r="JY76" s="33"/>
      <c r="JZ76" s="33"/>
      <c r="KA76" s="33"/>
      <c r="KB76" s="33"/>
      <c r="KC76" s="33"/>
      <c r="KD76" s="33"/>
      <c r="KE76" s="33"/>
      <c r="KF76" s="33"/>
      <c r="KG76" s="33"/>
      <c r="KH76" s="33"/>
      <c r="KI76" s="33"/>
      <c r="KJ76" s="33"/>
      <c r="KK76" s="33"/>
      <c r="KL76" s="33"/>
      <c r="KM76" s="33"/>
      <c r="KN76" s="33"/>
      <c r="KO76" s="33"/>
      <c r="KP76" s="33"/>
      <c r="KQ76" s="33"/>
      <c r="KR76" s="33"/>
      <c r="KS76" s="33"/>
      <c r="KT76" s="33"/>
      <c r="KU76" s="33"/>
      <c r="KV76" s="33"/>
      <c r="KW76" s="33"/>
      <c r="KX76" s="33"/>
      <c r="KY76" s="33"/>
      <c r="KZ76" s="33"/>
      <c r="LA76" s="33"/>
      <c r="LB76" s="33"/>
      <c r="LC76" s="33"/>
      <c r="LD76" s="33"/>
      <c r="LE76" s="33"/>
      <c r="LF76" s="33"/>
      <c r="LG76" s="33"/>
      <c r="LH76" s="33"/>
      <c r="LI76" s="33"/>
      <c r="LJ76" s="33"/>
      <c r="LK76" s="33"/>
      <c r="LL76" s="33"/>
      <c r="LM76" s="33"/>
      <c r="LN76" s="33"/>
      <c r="LO76" s="33"/>
      <c r="LP76" s="33"/>
      <c r="LQ76" s="33"/>
      <c r="LR76" s="33"/>
      <c r="LS76" s="33"/>
      <c r="LT76" s="33"/>
      <c r="LU76" s="33"/>
      <c r="LV76" s="33"/>
      <c r="LW76" s="33"/>
      <c r="LX76" s="33"/>
      <c r="LY76" s="33"/>
      <c r="LZ76" s="33"/>
      <c r="MA76" s="33"/>
      <c r="MB76" s="33"/>
      <c r="MC76" s="33"/>
      <c r="MD76" s="33"/>
      <c r="ME76" s="33"/>
      <c r="MF76" s="33"/>
      <c r="MG76" s="33"/>
      <c r="MH76" s="33"/>
      <c r="MI76" s="33"/>
      <c r="MJ76" s="33"/>
      <c r="MK76" s="33"/>
      <c r="ML76" s="33"/>
      <c r="MM76" s="33"/>
      <c r="MN76" s="33"/>
      <c r="MO76" s="33"/>
      <c r="MP76" s="33"/>
      <c r="MQ76" s="33"/>
      <c r="MR76" s="33"/>
      <c r="MS76" s="33"/>
      <c r="MT76" s="33"/>
      <c r="MU76" s="33"/>
      <c r="MV76" s="33"/>
      <c r="MW76" s="33"/>
      <c r="MX76" s="33"/>
      <c r="MY76" s="33"/>
      <c r="MZ76" s="33"/>
      <c r="NA76" s="33"/>
      <c r="NB76" s="33"/>
      <c r="NC76" s="33"/>
      <c r="ND76" s="33"/>
      <c r="NE76" s="33"/>
      <c r="NF76" s="33"/>
      <c r="NG76" s="33"/>
      <c r="NH76" s="33"/>
      <c r="NI76" s="33"/>
      <c r="NJ76" s="33"/>
      <c r="NK76" s="33"/>
      <c r="NL76" s="33"/>
      <c r="NM76" s="33"/>
      <c r="NN76" s="33"/>
      <c r="NO76" s="33"/>
      <c r="NP76" s="33"/>
      <c r="NQ76" s="33"/>
      <c r="NR76" s="33"/>
      <c r="NS76" s="33"/>
      <c r="NT76" s="33"/>
      <c r="NU76" s="33"/>
      <c r="NV76" s="33"/>
      <c r="NW76" s="33"/>
      <c r="NX76" s="33"/>
      <c r="NY76" s="33"/>
      <c r="NZ76" s="33"/>
      <c r="OA76" s="33"/>
      <c r="OB76" s="33"/>
      <c r="OC76" s="33"/>
      <c r="OD76" s="33"/>
      <c r="OE76" s="33"/>
      <c r="OF76" s="33"/>
      <c r="OG76" s="33"/>
      <c r="OH76" s="33"/>
      <c r="OI76" s="33"/>
      <c r="OJ76" s="33"/>
      <c r="OK76" s="33"/>
      <c r="OL76" s="33"/>
      <c r="OM76" s="33"/>
      <c r="ON76" s="33"/>
      <c r="OO76" s="33"/>
      <c r="OP76" s="33"/>
      <c r="OQ76" s="33"/>
      <c r="OR76" s="33"/>
      <c r="OS76" s="33"/>
      <c r="OT76" s="33"/>
      <c r="OU76" s="33"/>
      <c r="OV76" s="33"/>
      <c r="OW76" s="33"/>
      <c r="OX76" s="33"/>
      <c r="OY76" s="33"/>
      <c r="OZ76" s="33"/>
      <c r="PA76" s="33"/>
      <c r="PB76" s="33"/>
      <c r="PC76" s="33"/>
      <c r="PD76" s="33"/>
      <c r="PE76" s="33"/>
      <c r="PF76" s="33"/>
      <c r="PG76" s="33"/>
      <c r="PH76" s="33"/>
      <c r="PI76" s="33"/>
      <c r="PJ76" s="33"/>
      <c r="PK76" s="33"/>
      <c r="PL76" s="33"/>
      <c r="PM76" s="33"/>
      <c r="PN76" s="33"/>
      <c r="PO76" s="33"/>
      <c r="PP76" s="33"/>
      <c r="PQ76" s="33"/>
      <c r="PR76" s="33"/>
      <c r="PS76" s="33"/>
      <c r="PT76" s="33"/>
      <c r="PU76" s="33"/>
      <c r="PV76" s="33"/>
      <c r="PW76" s="33"/>
      <c r="PX76" s="33"/>
      <c r="PY76" s="33"/>
      <c r="PZ76" s="33"/>
      <c r="QA76" s="33"/>
      <c r="QB76" s="33"/>
      <c r="QC76" s="33"/>
      <c r="QD76" s="33"/>
      <c r="QE76" s="33"/>
      <c r="QF76" s="33"/>
      <c r="QG76" s="33"/>
      <c r="QH76" s="33"/>
      <c r="QI76" s="33"/>
      <c r="QJ76" s="33"/>
      <c r="QK76" s="33"/>
      <c r="QL76" s="33"/>
      <c r="QM76" s="33"/>
      <c r="QN76" s="33"/>
      <c r="QO76" s="33"/>
      <c r="QP76" s="33"/>
      <c r="QQ76" s="33"/>
      <c r="QR76" s="33"/>
      <c r="QS76" s="33"/>
      <c r="QT76" s="33"/>
      <c r="QU76" s="33"/>
      <c r="QV76" s="33"/>
      <c r="QW76" s="33"/>
      <c r="QX76" s="33"/>
      <c r="QY76" s="33"/>
      <c r="QZ76" s="33"/>
      <c r="RA76" s="33"/>
      <c r="RB76" s="33"/>
      <c r="RC76" s="33"/>
      <c r="RD76" s="33"/>
      <c r="RE76" s="33"/>
      <c r="RF76" s="33"/>
      <c r="RG76" s="33"/>
      <c r="RH76" s="33"/>
      <c r="RI76" s="33"/>
      <c r="RJ76" s="33"/>
      <c r="RK76" s="33"/>
      <c r="RL76" s="33"/>
      <c r="RM76" s="33"/>
      <c r="RN76" s="33"/>
      <c r="RO76" s="33"/>
      <c r="RP76" s="33"/>
      <c r="RQ76" s="33"/>
      <c r="RR76" s="33"/>
      <c r="RS76" s="33"/>
      <c r="RT76" s="33"/>
      <c r="RU76" s="33"/>
      <c r="RV76" s="33"/>
      <c r="RW76" s="33"/>
      <c r="RX76" s="33"/>
      <c r="RY76" s="33"/>
      <c r="RZ76" s="33"/>
      <c r="SA76" s="33"/>
      <c r="SB76" s="33"/>
      <c r="SC76" s="33"/>
      <c r="SD76" s="33"/>
      <c r="SE76" s="33"/>
      <c r="SF76" s="33"/>
      <c r="SG76" s="33"/>
      <c r="SH76" s="33"/>
      <c r="SI76" s="33"/>
      <c r="SJ76" s="33"/>
      <c r="SK76" s="33"/>
      <c r="SL76" s="33"/>
      <c r="SM76" s="33"/>
      <c r="SN76" s="33"/>
      <c r="SO76" s="33"/>
      <c r="SP76" s="33"/>
      <c r="SQ76" s="33"/>
      <c r="SR76" s="33"/>
      <c r="SS76" s="33"/>
      <c r="ST76" s="33"/>
      <c r="SU76" s="33"/>
      <c r="SV76" s="33"/>
      <c r="SW76" s="33"/>
      <c r="SX76" s="33"/>
      <c r="SY76" s="33"/>
      <c r="SZ76" s="33"/>
      <c r="TA76" s="33"/>
      <c r="TB76" s="33"/>
      <c r="TC76" s="33"/>
      <c r="TD76" s="33"/>
      <c r="TE76" s="33"/>
      <c r="TF76" s="33"/>
      <c r="TG76" s="33"/>
      <c r="TH76" s="33"/>
      <c r="TI76" s="33"/>
      <c r="TJ76" s="33"/>
      <c r="TK76" s="33"/>
      <c r="TL76" s="33"/>
      <c r="TM76" s="33"/>
      <c r="TN76" s="33"/>
      <c r="TO76" s="33"/>
      <c r="TP76" s="33"/>
      <c r="TQ76" s="33"/>
      <c r="TR76" s="33"/>
      <c r="TS76" s="33"/>
      <c r="TT76" s="33"/>
      <c r="TU76" s="33"/>
      <c r="TV76" s="33"/>
      <c r="TW76" s="33"/>
      <c r="TX76" s="33"/>
      <c r="TY76" s="33"/>
      <c r="TZ76" s="33"/>
      <c r="UA76" s="33"/>
      <c r="UB76" s="33"/>
      <c r="UC76" s="33"/>
      <c r="UD76" s="33"/>
      <c r="UE76" s="33"/>
      <c r="UF76" s="33"/>
      <c r="UG76" s="33"/>
      <c r="UH76" s="33"/>
      <c r="UI76" s="33"/>
      <c r="UJ76" s="33"/>
      <c r="UK76" s="33"/>
      <c r="UL76" s="33"/>
      <c r="UM76" s="33"/>
      <c r="UN76" s="33"/>
      <c r="UO76" s="33"/>
      <c r="UP76" s="33"/>
      <c r="UQ76" s="33"/>
      <c r="UR76" s="33"/>
      <c r="US76" s="33"/>
      <c r="UT76" s="33"/>
      <c r="UU76" s="33"/>
      <c r="UV76" s="33"/>
      <c r="UW76" s="33"/>
      <c r="UX76" s="33"/>
      <c r="UY76" s="33"/>
      <c r="UZ76" s="33"/>
      <c r="VA76" s="33"/>
      <c r="VB76" s="33"/>
      <c r="VC76" s="33"/>
      <c r="VD76" s="33"/>
      <c r="VE76" s="33"/>
      <c r="VF76" s="33"/>
      <c r="VG76" s="33"/>
      <c r="VH76" s="33"/>
      <c r="VI76" s="33"/>
      <c r="VJ76" s="33"/>
      <c r="VK76" s="33"/>
      <c r="VL76" s="33"/>
      <c r="VM76" s="33"/>
      <c r="VN76" s="33"/>
      <c r="VO76" s="33"/>
      <c r="VP76" s="33"/>
      <c r="VQ76" s="33"/>
      <c r="VR76" s="33"/>
      <c r="VS76" s="33"/>
      <c r="VT76" s="33"/>
      <c r="VU76" s="33"/>
      <c r="VV76" s="33"/>
      <c r="VW76" s="33"/>
      <c r="VX76" s="33"/>
      <c r="VY76" s="33"/>
      <c r="VZ76" s="33"/>
      <c r="WA76" s="33"/>
      <c r="WB76" s="33"/>
      <c r="WC76" s="33"/>
      <c r="WD76" s="33"/>
      <c r="WE76" s="33"/>
      <c r="WF76" s="33"/>
      <c r="WG76" s="33"/>
      <c r="WH76" s="33"/>
      <c r="WI76" s="33"/>
      <c r="WJ76" s="33"/>
      <c r="WK76" s="33"/>
      <c r="WL76" s="33"/>
      <c r="WM76" s="33"/>
      <c r="WN76" s="33"/>
      <c r="WO76" s="33"/>
      <c r="WP76" s="33"/>
      <c r="WQ76" s="33"/>
      <c r="WR76" s="33"/>
      <c r="WS76" s="33"/>
      <c r="WT76" s="33"/>
      <c r="WU76" s="33"/>
      <c r="WV76" s="33"/>
      <c r="WW76" s="33"/>
      <c r="WX76" s="33"/>
      <c r="WY76" s="33"/>
      <c r="WZ76" s="33"/>
      <c r="XA76" s="33"/>
      <c r="XB76" s="33"/>
      <c r="XC76" s="33"/>
      <c r="XD76" s="33"/>
      <c r="XE76" s="33"/>
      <c r="XF76" s="33"/>
      <c r="XG76" s="33"/>
      <c r="XH76" s="33"/>
      <c r="XI76" s="33"/>
      <c r="XJ76" s="33"/>
      <c r="XK76" s="33"/>
      <c r="XL76" s="33"/>
      <c r="XM76" s="33"/>
      <c r="XN76" s="33"/>
      <c r="XO76" s="33"/>
      <c r="XP76" s="33"/>
      <c r="XQ76" s="33"/>
      <c r="XR76" s="33"/>
      <c r="XS76" s="33"/>
      <c r="XT76" s="33"/>
      <c r="XU76" s="33"/>
      <c r="XV76" s="33"/>
      <c r="XW76" s="33"/>
      <c r="XX76" s="33"/>
      <c r="XY76" s="33"/>
      <c r="XZ76" s="33"/>
      <c r="YA76" s="33"/>
      <c r="YB76" s="33"/>
      <c r="YC76" s="33"/>
      <c r="YD76" s="33"/>
      <c r="YE76" s="33"/>
      <c r="YF76" s="33"/>
      <c r="YG76" s="33"/>
      <c r="YH76" s="33"/>
      <c r="YI76" s="33"/>
      <c r="YJ76" s="33"/>
      <c r="YK76" s="33"/>
      <c r="YL76" s="33"/>
      <c r="YM76" s="33"/>
      <c r="YN76" s="33"/>
      <c r="YO76" s="33"/>
      <c r="YP76" s="33"/>
      <c r="YQ76" s="33"/>
      <c r="YR76" s="33"/>
      <c r="YS76" s="33"/>
      <c r="YT76" s="33"/>
      <c r="YU76" s="33"/>
      <c r="YV76" s="33"/>
      <c r="YW76" s="33"/>
      <c r="YX76" s="33"/>
      <c r="YY76" s="33"/>
      <c r="YZ76" s="33"/>
      <c r="ZA76" s="33"/>
      <c r="ZB76" s="33"/>
      <c r="ZC76" s="33"/>
      <c r="ZD76" s="33"/>
      <c r="ZE76" s="33"/>
      <c r="ZF76" s="33"/>
      <c r="ZG76" s="33"/>
      <c r="ZH76" s="33"/>
      <c r="ZI76" s="33"/>
      <c r="ZJ76" s="33"/>
      <c r="ZK76" s="33"/>
      <c r="ZL76" s="33"/>
      <c r="ZM76" s="33"/>
      <c r="ZN76" s="33"/>
      <c r="ZO76" s="33"/>
      <c r="ZP76" s="33"/>
      <c r="ZQ76" s="33"/>
      <c r="ZR76" s="33"/>
      <c r="ZS76" s="33"/>
      <c r="ZT76" s="33"/>
      <c r="ZU76" s="33"/>
      <c r="ZV76" s="33"/>
      <c r="ZW76" s="33"/>
      <c r="ZX76" s="33"/>
      <c r="ZY76" s="33"/>
      <c r="ZZ76" s="33"/>
      <c r="AAA76" s="33"/>
      <c r="AAB76" s="33"/>
      <c r="AAC76" s="33"/>
      <c r="AAD76" s="33"/>
      <c r="AAE76" s="33"/>
      <c r="AAF76" s="33"/>
      <c r="AAG76" s="33"/>
      <c r="AAH76" s="33"/>
      <c r="AAI76" s="33"/>
      <c r="AAJ76" s="33"/>
      <c r="AAK76" s="33"/>
      <c r="AAL76" s="33"/>
      <c r="AAM76" s="33"/>
      <c r="AAN76" s="33"/>
      <c r="AAO76" s="33"/>
      <c r="AAP76" s="33"/>
      <c r="AAQ76" s="33"/>
      <c r="AAR76" s="33"/>
      <c r="AAS76" s="33"/>
      <c r="AAT76" s="33"/>
      <c r="AAU76" s="33"/>
      <c r="AAV76" s="33"/>
      <c r="AAW76" s="33"/>
      <c r="AAX76" s="33"/>
      <c r="AAY76" s="33"/>
      <c r="AAZ76" s="33"/>
      <c r="ABA76" s="33"/>
      <c r="ABB76" s="33"/>
      <c r="ABC76" s="33"/>
      <c r="ABD76" s="33"/>
      <c r="ABE76" s="33"/>
      <c r="ABF76" s="33"/>
      <c r="ABG76" s="33"/>
      <c r="ABH76" s="33"/>
      <c r="ABI76" s="33"/>
      <c r="ABJ76" s="33"/>
      <c r="ABK76" s="33"/>
      <c r="ABL76" s="33"/>
      <c r="ABM76" s="33"/>
      <c r="ABN76" s="33"/>
      <c r="ABO76" s="33"/>
      <c r="ABP76" s="33"/>
      <c r="ABQ76" s="33"/>
      <c r="ABR76" s="33"/>
      <c r="ABS76" s="33"/>
      <c r="ABT76" s="33"/>
      <c r="ABU76" s="33"/>
      <c r="ABV76" s="33"/>
      <c r="ABW76" s="33"/>
      <c r="ABX76" s="33"/>
      <c r="ABY76" s="33"/>
      <c r="ABZ76" s="33"/>
      <c r="ACA76" s="33"/>
      <c r="ACB76" s="33"/>
      <c r="ACC76" s="33"/>
      <c r="ACD76" s="33"/>
      <c r="ACE76" s="33"/>
      <c r="ACF76" s="33"/>
      <c r="ACG76" s="33"/>
      <c r="ACH76" s="33"/>
      <c r="ACI76" s="33"/>
      <c r="ACJ76" s="33"/>
      <c r="ACK76" s="33"/>
      <c r="ACL76" s="33"/>
      <c r="ACM76" s="33"/>
      <c r="ACN76" s="33"/>
      <c r="ACO76" s="33"/>
      <c r="ACP76" s="33"/>
      <c r="ACQ76" s="33"/>
      <c r="ACR76" s="33"/>
      <c r="ACS76" s="33"/>
      <c r="ACT76" s="33"/>
      <c r="ACU76" s="33"/>
      <c r="ACV76" s="33"/>
      <c r="ACW76" s="33"/>
      <c r="ACX76" s="33"/>
      <c r="ACY76" s="33"/>
      <c r="ACZ76" s="33"/>
      <c r="ADA76" s="33"/>
      <c r="ADB76" s="33"/>
      <c r="ADC76" s="33"/>
      <c r="ADD76" s="33"/>
      <c r="ADE76" s="33"/>
      <c r="ADF76" s="33"/>
      <c r="ADG76" s="33"/>
      <c r="ADH76" s="33"/>
      <c r="ADI76" s="33"/>
      <c r="ADJ76" s="33"/>
      <c r="ADK76" s="33"/>
      <c r="ADL76" s="33"/>
      <c r="ADM76" s="33"/>
      <c r="ADN76" s="33"/>
      <c r="ADO76" s="33"/>
      <c r="ADP76" s="33"/>
      <c r="ADQ76" s="33"/>
      <c r="ADR76" s="33"/>
      <c r="ADS76" s="33"/>
      <c r="ADT76" s="33"/>
      <c r="ADU76" s="33"/>
      <c r="ADV76" s="33"/>
      <c r="ADW76" s="33"/>
      <c r="ADX76" s="33"/>
      <c r="ADY76" s="33"/>
      <c r="ADZ76" s="33"/>
      <c r="AEA76" s="33"/>
      <c r="AEB76" s="33"/>
      <c r="AEC76" s="33"/>
      <c r="AED76" s="33"/>
      <c r="AEE76" s="33"/>
      <c r="AEF76" s="33"/>
      <c r="AEG76" s="33"/>
      <c r="AEH76" s="33"/>
      <c r="AEI76" s="33"/>
      <c r="AEJ76" s="33"/>
      <c r="AEK76" s="33"/>
      <c r="AEL76" s="33"/>
      <c r="AEM76" s="33"/>
      <c r="AEN76" s="33"/>
      <c r="AEO76" s="33"/>
      <c r="AEP76" s="33"/>
      <c r="AEQ76" s="33"/>
      <c r="AER76" s="33"/>
      <c r="AES76" s="33"/>
      <c r="AET76" s="33"/>
      <c r="AEU76" s="33"/>
      <c r="AEV76" s="33"/>
      <c r="AEW76" s="33"/>
      <c r="AEX76" s="33"/>
      <c r="AEY76" s="33"/>
      <c r="AEZ76" s="33"/>
      <c r="AFA76" s="33"/>
      <c r="AFB76" s="33"/>
      <c r="AFC76" s="33"/>
      <c r="AFD76" s="33"/>
      <c r="AFE76" s="33"/>
      <c r="AFF76" s="33"/>
      <c r="AFG76" s="33"/>
      <c r="AFH76" s="33"/>
      <c r="AFI76" s="33"/>
      <c r="AFJ76" s="33"/>
      <c r="AFK76" s="33"/>
      <c r="AFL76" s="33"/>
      <c r="AFM76" s="33"/>
      <c r="AFN76" s="33"/>
      <c r="AFO76" s="33"/>
      <c r="AFP76" s="33"/>
      <c r="AFQ76" s="33"/>
      <c r="AFR76" s="33"/>
      <c r="AFS76" s="33"/>
      <c r="AFT76" s="33"/>
      <c r="AFU76" s="33"/>
      <c r="AFV76" s="33"/>
      <c r="AFW76" s="33"/>
      <c r="AFX76" s="33"/>
      <c r="AFY76" s="33"/>
      <c r="AFZ76" s="33"/>
      <c r="AGA76" s="33"/>
      <c r="AGB76" s="33"/>
      <c r="AGC76" s="33"/>
      <c r="AGD76" s="33"/>
      <c r="AGE76" s="33"/>
      <c r="AGF76" s="33"/>
      <c r="AGG76" s="33"/>
      <c r="AGH76" s="33"/>
      <c r="AGI76" s="33"/>
      <c r="AGJ76" s="33"/>
      <c r="AGK76" s="33"/>
      <c r="AGL76" s="33"/>
      <c r="AGM76" s="33"/>
      <c r="AGN76" s="33"/>
      <c r="AGO76" s="33"/>
      <c r="AGP76" s="33"/>
      <c r="AGQ76" s="33"/>
      <c r="AGR76" s="33"/>
      <c r="AGS76" s="33"/>
      <c r="AGT76" s="33"/>
      <c r="AGU76" s="33"/>
      <c r="AGV76" s="33"/>
      <c r="AGW76" s="33"/>
      <c r="AGX76" s="33"/>
      <c r="AGY76" s="33"/>
      <c r="AGZ76" s="33"/>
      <c r="AHA76" s="33"/>
      <c r="AHB76" s="33"/>
      <c r="AHC76" s="33"/>
      <c r="AHD76" s="33"/>
      <c r="AHE76" s="33"/>
      <c r="AHF76" s="33"/>
      <c r="AHG76" s="33"/>
      <c r="AHH76" s="33"/>
      <c r="AHI76" s="33"/>
      <c r="AHJ76" s="33"/>
      <c r="AHK76" s="33"/>
      <c r="AHL76" s="33"/>
      <c r="AHM76" s="33"/>
      <c r="AHN76" s="33"/>
      <c r="AHO76" s="33"/>
      <c r="AHP76" s="33"/>
      <c r="AHQ76" s="33"/>
      <c r="AHR76" s="33"/>
      <c r="AHS76" s="33"/>
      <c r="AHT76" s="33"/>
      <c r="AHU76" s="33"/>
      <c r="AHV76" s="33"/>
      <c r="AHW76" s="33"/>
      <c r="AHX76" s="33"/>
      <c r="AHY76" s="33"/>
      <c r="AHZ76" s="33"/>
      <c r="AIA76" s="33"/>
      <c r="AIB76" s="33"/>
      <c r="AIC76" s="33"/>
      <c r="AID76" s="33"/>
      <c r="AIE76" s="33"/>
      <c r="AIF76" s="33"/>
      <c r="AIG76" s="33"/>
      <c r="AIH76" s="33"/>
      <c r="AII76" s="33"/>
      <c r="AIJ76" s="33"/>
      <c r="AIK76" s="33"/>
      <c r="AIL76" s="33"/>
      <c r="AIM76" s="33"/>
      <c r="AIN76" s="33"/>
      <c r="AIO76" s="33"/>
      <c r="AIP76" s="33"/>
      <c r="AIQ76" s="33"/>
      <c r="AIR76" s="33"/>
      <c r="AIS76" s="33"/>
      <c r="AIT76" s="33"/>
      <c r="AIU76" s="33"/>
      <c r="AIV76" s="33"/>
      <c r="AIW76" s="33"/>
      <c r="AIX76" s="33"/>
      <c r="AIY76" s="33"/>
      <c r="AIZ76" s="33"/>
      <c r="AJA76" s="33"/>
      <c r="AJB76" s="33"/>
      <c r="AJC76" s="33"/>
      <c r="AJD76" s="33"/>
      <c r="AJE76" s="33"/>
      <c r="AJF76" s="33"/>
      <c r="AJG76" s="33"/>
      <c r="AJH76" s="33"/>
      <c r="AJI76" s="33"/>
      <c r="AJJ76" s="33"/>
      <c r="AJK76" s="33"/>
      <c r="AJL76" s="33"/>
      <c r="AJM76" s="33"/>
      <c r="AJN76" s="33"/>
      <c r="AJO76" s="33"/>
      <c r="AJP76" s="33"/>
      <c r="AJQ76" s="33"/>
      <c r="AJR76" s="33"/>
      <c r="AJS76" s="33"/>
      <c r="AJT76" s="33"/>
      <c r="AJU76" s="33"/>
      <c r="AJV76" s="33"/>
      <c r="AJW76" s="33"/>
      <c r="AJX76" s="33"/>
      <c r="AJY76" s="33"/>
      <c r="AJZ76" s="33"/>
      <c r="AKA76" s="33"/>
      <c r="AKB76" s="33"/>
      <c r="AKC76" s="33"/>
      <c r="AKD76" s="33"/>
      <c r="AKE76" s="33"/>
      <c r="AKF76" s="33"/>
      <c r="AKG76" s="33"/>
      <c r="AKH76" s="33"/>
      <c r="AKI76" s="33"/>
      <c r="AKJ76" s="33"/>
      <c r="AKK76" s="33"/>
      <c r="AKL76" s="33"/>
      <c r="AKM76" s="33"/>
      <c r="AKN76" s="33"/>
      <c r="AKO76" s="33"/>
      <c r="AKP76" s="33"/>
      <c r="AKQ76" s="33"/>
      <c r="AKR76" s="33"/>
      <c r="AKS76" s="33"/>
      <c r="AKT76" s="33"/>
      <c r="AKU76" s="33"/>
      <c r="AKV76" s="33"/>
      <c r="AKW76" s="33"/>
      <c r="AKX76" s="33"/>
      <c r="AKY76" s="33"/>
      <c r="AKZ76" s="33"/>
      <c r="ALA76" s="33"/>
      <c r="ALB76" s="33"/>
      <c r="ALC76" s="33"/>
      <c r="ALD76" s="33"/>
      <c r="ALE76" s="33"/>
      <c r="ALF76" s="33"/>
      <c r="ALG76" s="33"/>
      <c r="ALH76" s="33"/>
      <c r="ALI76" s="33"/>
      <c r="ALJ76" s="33"/>
      <c r="ALK76" s="33"/>
      <c r="ALL76" s="33"/>
      <c r="ALM76" s="33"/>
      <c r="ALN76" s="33"/>
      <c r="ALO76" s="33"/>
      <c r="ALP76" s="33"/>
      <c r="ALQ76" s="33"/>
      <c r="ALR76" s="33"/>
      <c r="ALS76" s="33"/>
      <c r="ALT76" s="33"/>
      <c r="ALU76" s="33"/>
      <c r="ALV76" s="33"/>
      <c r="ALW76" s="33"/>
      <c r="ALX76" s="33"/>
      <c r="ALY76" s="33"/>
      <c r="ALZ76" s="33"/>
      <c r="AMA76" s="33"/>
      <c r="AMB76" s="33"/>
      <c r="AMC76" s="33"/>
      <c r="AMD76" s="33"/>
      <c r="AME76" s="33"/>
      <c r="AMF76" s="33"/>
      <c r="AMG76" s="33"/>
      <c r="AMH76" s="33"/>
      <c r="AMI76" s="33"/>
      <c r="AMJ76" s="33"/>
      <c r="AMK76" s="33"/>
    </row>
    <row r="77" spans="1:1025" s="34" customFormat="1" ht="16.5" customHeight="1">
      <c r="A77" s="91" t="s">
        <v>20</v>
      </c>
      <c r="B77" s="276" t="s">
        <v>87</v>
      </c>
      <c r="C77" s="277"/>
      <c r="D77" s="277"/>
      <c r="E77" s="277"/>
      <c r="F77" s="278"/>
      <c r="G77" s="92">
        <v>0</v>
      </c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3"/>
      <c r="IH77" s="33"/>
      <c r="II77" s="33"/>
      <c r="IJ77" s="33"/>
      <c r="IK77" s="33"/>
      <c r="IL77" s="33"/>
      <c r="IM77" s="33"/>
      <c r="IN77" s="33"/>
      <c r="IO77" s="33"/>
      <c r="IP77" s="33"/>
      <c r="IQ77" s="33"/>
      <c r="IR77" s="33"/>
      <c r="IS77" s="33"/>
      <c r="IT77" s="33"/>
      <c r="IU77" s="33"/>
      <c r="IV77" s="33"/>
      <c r="IW77" s="33"/>
      <c r="IX77" s="33"/>
      <c r="IY77" s="33"/>
      <c r="IZ77" s="33"/>
      <c r="JA77" s="33"/>
      <c r="JB77" s="33"/>
      <c r="JC77" s="33"/>
      <c r="JD77" s="33"/>
      <c r="JE77" s="33"/>
      <c r="JF77" s="33"/>
      <c r="JG77" s="33"/>
      <c r="JH77" s="33"/>
      <c r="JI77" s="33"/>
      <c r="JJ77" s="33"/>
      <c r="JK77" s="33"/>
      <c r="JL77" s="33"/>
      <c r="JM77" s="33"/>
      <c r="JN77" s="33"/>
      <c r="JO77" s="33"/>
      <c r="JP77" s="33"/>
      <c r="JQ77" s="33"/>
      <c r="JR77" s="33"/>
      <c r="JS77" s="33"/>
      <c r="JT77" s="33"/>
      <c r="JU77" s="33"/>
      <c r="JV77" s="33"/>
      <c r="JW77" s="33"/>
      <c r="JX77" s="33"/>
      <c r="JY77" s="33"/>
      <c r="JZ77" s="33"/>
      <c r="KA77" s="33"/>
      <c r="KB77" s="33"/>
      <c r="KC77" s="33"/>
      <c r="KD77" s="33"/>
      <c r="KE77" s="33"/>
      <c r="KF77" s="33"/>
      <c r="KG77" s="33"/>
      <c r="KH77" s="33"/>
      <c r="KI77" s="33"/>
      <c r="KJ77" s="33"/>
      <c r="KK77" s="33"/>
      <c r="KL77" s="33"/>
      <c r="KM77" s="33"/>
      <c r="KN77" s="33"/>
      <c r="KO77" s="33"/>
      <c r="KP77" s="33"/>
      <c r="KQ77" s="33"/>
      <c r="KR77" s="33"/>
      <c r="KS77" s="33"/>
      <c r="KT77" s="33"/>
      <c r="KU77" s="33"/>
      <c r="KV77" s="33"/>
      <c r="KW77" s="33"/>
      <c r="KX77" s="33"/>
      <c r="KY77" s="33"/>
      <c r="KZ77" s="33"/>
      <c r="LA77" s="33"/>
      <c r="LB77" s="33"/>
      <c r="LC77" s="33"/>
      <c r="LD77" s="33"/>
      <c r="LE77" s="33"/>
      <c r="LF77" s="33"/>
      <c r="LG77" s="33"/>
      <c r="LH77" s="33"/>
      <c r="LI77" s="33"/>
      <c r="LJ77" s="33"/>
      <c r="LK77" s="33"/>
      <c r="LL77" s="33"/>
      <c r="LM77" s="33"/>
      <c r="LN77" s="33"/>
      <c r="LO77" s="33"/>
      <c r="LP77" s="33"/>
      <c r="LQ77" s="33"/>
      <c r="LR77" s="33"/>
      <c r="LS77" s="33"/>
      <c r="LT77" s="33"/>
      <c r="LU77" s="33"/>
      <c r="LV77" s="33"/>
      <c r="LW77" s="33"/>
      <c r="LX77" s="33"/>
      <c r="LY77" s="33"/>
      <c r="LZ77" s="33"/>
      <c r="MA77" s="33"/>
      <c r="MB77" s="33"/>
      <c r="MC77" s="33"/>
      <c r="MD77" s="33"/>
      <c r="ME77" s="33"/>
      <c r="MF77" s="33"/>
      <c r="MG77" s="33"/>
      <c r="MH77" s="33"/>
      <c r="MI77" s="33"/>
      <c r="MJ77" s="33"/>
      <c r="MK77" s="33"/>
      <c r="ML77" s="33"/>
      <c r="MM77" s="33"/>
      <c r="MN77" s="33"/>
      <c r="MO77" s="33"/>
      <c r="MP77" s="33"/>
      <c r="MQ77" s="33"/>
      <c r="MR77" s="33"/>
      <c r="MS77" s="33"/>
      <c r="MT77" s="33"/>
      <c r="MU77" s="33"/>
      <c r="MV77" s="33"/>
      <c r="MW77" s="33"/>
      <c r="MX77" s="33"/>
      <c r="MY77" s="33"/>
      <c r="MZ77" s="33"/>
      <c r="NA77" s="33"/>
      <c r="NB77" s="33"/>
      <c r="NC77" s="33"/>
      <c r="ND77" s="33"/>
      <c r="NE77" s="33"/>
      <c r="NF77" s="33"/>
      <c r="NG77" s="33"/>
      <c r="NH77" s="33"/>
      <c r="NI77" s="33"/>
      <c r="NJ77" s="33"/>
      <c r="NK77" s="33"/>
      <c r="NL77" s="33"/>
      <c r="NM77" s="33"/>
      <c r="NN77" s="33"/>
      <c r="NO77" s="33"/>
      <c r="NP77" s="33"/>
      <c r="NQ77" s="33"/>
      <c r="NR77" s="33"/>
      <c r="NS77" s="33"/>
      <c r="NT77" s="33"/>
      <c r="NU77" s="33"/>
      <c r="NV77" s="33"/>
      <c r="NW77" s="33"/>
      <c r="NX77" s="33"/>
      <c r="NY77" s="33"/>
      <c r="NZ77" s="33"/>
      <c r="OA77" s="33"/>
      <c r="OB77" s="33"/>
      <c r="OC77" s="33"/>
      <c r="OD77" s="33"/>
      <c r="OE77" s="33"/>
      <c r="OF77" s="33"/>
      <c r="OG77" s="33"/>
      <c r="OH77" s="33"/>
      <c r="OI77" s="33"/>
      <c r="OJ77" s="33"/>
      <c r="OK77" s="33"/>
      <c r="OL77" s="33"/>
      <c r="OM77" s="33"/>
      <c r="ON77" s="33"/>
      <c r="OO77" s="33"/>
      <c r="OP77" s="33"/>
      <c r="OQ77" s="33"/>
      <c r="OR77" s="33"/>
      <c r="OS77" s="33"/>
      <c r="OT77" s="33"/>
      <c r="OU77" s="33"/>
      <c r="OV77" s="33"/>
      <c r="OW77" s="33"/>
      <c r="OX77" s="33"/>
      <c r="OY77" s="33"/>
      <c r="OZ77" s="33"/>
      <c r="PA77" s="33"/>
      <c r="PB77" s="33"/>
      <c r="PC77" s="33"/>
      <c r="PD77" s="33"/>
      <c r="PE77" s="33"/>
      <c r="PF77" s="33"/>
      <c r="PG77" s="33"/>
      <c r="PH77" s="33"/>
      <c r="PI77" s="33"/>
      <c r="PJ77" s="33"/>
      <c r="PK77" s="33"/>
      <c r="PL77" s="33"/>
      <c r="PM77" s="33"/>
      <c r="PN77" s="33"/>
      <c r="PO77" s="33"/>
      <c r="PP77" s="33"/>
      <c r="PQ77" s="33"/>
      <c r="PR77" s="33"/>
      <c r="PS77" s="33"/>
      <c r="PT77" s="33"/>
      <c r="PU77" s="33"/>
      <c r="PV77" s="33"/>
      <c r="PW77" s="33"/>
      <c r="PX77" s="33"/>
      <c r="PY77" s="33"/>
      <c r="PZ77" s="33"/>
      <c r="QA77" s="33"/>
      <c r="QB77" s="33"/>
      <c r="QC77" s="33"/>
      <c r="QD77" s="33"/>
      <c r="QE77" s="33"/>
      <c r="QF77" s="33"/>
      <c r="QG77" s="33"/>
      <c r="QH77" s="33"/>
      <c r="QI77" s="33"/>
      <c r="QJ77" s="33"/>
      <c r="QK77" s="33"/>
      <c r="QL77" s="33"/>
      <c r="QM77" s="33"/>
      <c r="QN77" s="33"/>
      <c r="QO77" s="33"/>
      <c r="QP77" s="33"/>
      <c r="QQ77" s="33"/>
      <c r="QR77" s="33"/>
      <c r="QS77" s="33"/>
      <c r="QT77" s="33"/>
      <c r="QU77" s="33"/>
      <c r="QV77" s="33"/>
      <c r="QW77" s="33"/>
      <c r="QX77" s="33"/>
      <c r="QY77" s="33"/>
      <c r="QZ77" s="33"/>
      <c r="RA77" s="33"/>
      <c r="RB77" s="33"/>
      <c r="RC77" s="33"/>
      <c r="RD77" s="33"/>
      <c r="RE77" s="33"/>
      <c r="RF77" s="33"/>
      <c r="RG77" s="33"/>
      <c r="RH77" s="33"/>
      <c r="RI77" s="33"/>
      <c r="RJ77" s="33"/>
      <c r="RK77" s="33"/>
      <c r="RL77" s="33"/>
      <c r="RM77" s="33"/>
      <c r="RN77" s="33"/>
      <c r="RO77" s="33"/>
      <c r="RP77" s="33"/>
      <c r="RQ77" s="33"/>
      <c r="RR77" s="33"/>
      <c r="RS77" s="33"/>
      <c r="RT77" s="33"/>
      <c r="RU77" s="33"/>
      <c r="RV77" s="33"/>
      <c r="RW77" s="33"/>
      <c r="RX77" s="33"/>
      <c r="RY77" s="33"/>
      <c r="RZ77" s="33"/>
      <c r="SA77" s="33"/>
      <c r="SB77" s="33"/>
      <c r="SC77" s="33"/>
      <c r="SD77" s="33"/>
      <c r="SE77" s="33"/>
      <c r="SF77" s="33"/>
      <c r="SG77" s="33"/>
      <c r="SH77" s="33"/>
      <c r="SI77" s="33"/>
      <c r="SJ77" s="33"/>
      <c r="SK77" s="33"/>
      <c r="SL77" s="33"/>
      <c r="SM77" s="33"/>
      <c r="SN77" s="33"/>
      <c r="SO77" s="33"/>
      <c r="SP77" s="33"/>
      <c r="SQ77" s="33"/>
      <c r="SR77" s="33"/>
      <c r="SS77" s="33"/>
      <c r="ST77" s="33"/>
      <c r="SU77" s="33"/>
      <c r="SV77" s="33"/>
      <c r="SW77" s="33"/>
      <c r="SX77" s="33"/>
      <c r="SY77" s="33"/>
      <c r="SZ77" s="33"/>
      <c r="TA77" s="33"/>
      <c r="TB77" s="33"/>
      <c r="TC77" s="33"/>
      <c r="TD77" s="33"/>
      <c r="TE77" s="33"/>
      <c r="TF77" s="33"/>
      <c r="TG77" s="33"/>
      <c r="TH77" s="33"/>
      <c r="TI77" s="33"/>
      <c r="TJ77" s="33"/>
      <c r="TK77" s="33"/>
      <c r="TL77" s="33"/>
      <c r="TM77" s="33"/>
      <c r="TN77" s="33"/>
      <c r="TO77" s="33"/>
      <c r="TP77" s="33"/>
      <c r="TQ77" s="33"/>
      <c r="TR77" s="33"/>
      <c r="TS77" s="33"/>
      <c r="TT77" s="33"/>
      <c r="TU77" s="33"/>
      <c r="TV77" s="33"/>
      <c r="TW77" s="33"/>
      <c r="TX77" s="33"/>
      <c r="TY77" s="33"/>
      <c r="TZ77" s="33"/>
      <c r="UA77" s="33"/>
      <c r="UB77" s="33"/>
      <c r="UC77" s="33"/>
      <c r="UD77" s="33"/>
      <c r="UE77" s="33"/>
      <c r="UF77" s="33"/>
      <c r="UG77" s="33"/>
      <c r="UH77" s="33"/>
      <c r="UI77" s="33"/>
      <c r="UJ77" s="33"/>
      <c r="UK77" s="33"/>
      <c r="UL77" s="33"/>
      <c r="UM77" s="33"/>
      <c r="UN77" s="33"/>
      <c r="UO77" s="33"/>
      <c r="UP77" s="33"/>
      <c r="UQ77" s="33"/>
      <c r="UR77" s="33"/>
      <c r="US77" s="33"/>
      <c r="UT77" s="33"/>
      <c r="UU77" s="33"/>
      <c r="UV77" s="33"/>
      <c r="UW77" s="33"/>
      <c r="UX77" s="33"/>
      <c r="UY77" s="33"/>
      <c r="UZ77" s="33"/>
      <c r="VA77" s="33"/>
      <c r="VB77" s="33"/>
      <c r="VC77" s="33"/>
      <c r="VD77" s="33"/>
      <c r="VE77" s="33"/>
      <c r="VF77" s="33"/>
      <c r="VG77" s="33"/>
      <c r="VH77" s="33"/>
      <c r="VI77" s="33"/>
      <c r="VJ77" s="33"/>
      <c r="VK77" s="33"/>
      <c r="VL77" s="33"/>
      <c r="VM77" s="33"/>
      <c r="VN77" s="33"/>
      <c r="VO77" s="33"/>
      <c r="VP77" s="33"/>
      <c r="VQ77" s="33"/>
      <c r="VR77" s="33"/>
      <c r="VS77" s="33"/>
      <c r="VT77" s="33"/>
      <c r="VU77" s="33"/>
      <c r="VV77" s="33"/>
      <c r="VW77" s="33"/>
      <c r="VX77" s="33"/>
      <c r="VY77" s="33"/>
      <c r="VZ77" s="33"/>
      <c r="WA77" s="33"/>
      <c r="WB77" s="33"/>
      <c r="WC77" s="33"/>
      <c r="WD77" s="33"/>
      <c r="WE77" s="33"/>
      <c r="WF77" s="33"/>
      <c r="WG77" s="33"/>
      <c r="WH77" s="33"/>
      <c r="WI77" s="33"/>
      <c r="WJ77" s="33"/>
      <c r="WK77" s="33"/>
      <c r="WL77" s="33"/>
      <c r="WM77" s="33"/>
      <c r="WN77" s="33"/>
      <c r="WO77" s="33"/>
      <c r="WP77" s="33"/>
      <c r="WQ77" s="33"/>
      <c r="WR77" s="33"/>
      <c r="WS77" s="33"/>
      <c r="WT77" s="33"/>
      <c r="WU77" s="33"/>
      <c r="WV77" s="33"/>
      <c r="WW77" s="33"/>
      <c r="WX77" s="33"/>
      <c r="WY77" s="33"/>
      <c r="WZ77" s="33"/>
      <c r="XA77" s="33"/>
      <c r="XB77" s="33"/>
      <c r="XC77" s="33"/>
      <c r="XD77" s="33"/>
      <c r="XE77" s="33"/>
      <c r="XF77" s="33"/>
      <c r="XG77" s="33"/>
      <c r="XH77" s="33"/>
      <c r="XI77" s="33"/>
      <c r="XJ77" s="33"/>
      <c r="XK77" s="33"/>
      <c r="XL77" s="33"/>
      <c r="XM77" s="33"/>
      <c r="XN77" s="33"/>
      <c r="XO77" s="33"/>
      <c r="XP77" s="33"/>
      <c r="XQ77" s="33"/>
      <c r="XR77" s="33"/>
      <c r="XS77" s="33"/>
      <c r="XT77" s="33"/>
      <c r="XU77" s="33"/>
      <c r="XV77" s="33"/>
      <c r="XW77" s="33"/>
      <c r="XX77" s="33"/>
      <c r="XY77" s="33"/>
      <c r="XZ77" s="33"/>
      <c r="YA77" s="33"/>
      <c r="YB77" s="33"/>
      <c r="YC77" s="33"/>
      <c r="YD77" s="33"/>
      <c r="YE77" s="33"/>
      <c r="YF77" s="33"/>
      <c r="YG77" s="33"/>
      <c r="YH77" s="33"/>
      <c r="YI77" s="33"/>
      <c r="YJ77" s="33"/>
      <c r="YK77" s="33"/>
      <c r="YL77" s="33"/>
      <c r="YM77" s="33"/>
      <c r="YN77" s="33"/>
      <c r="YO77" s="33"/>
      <c r="YP77" s="33"/>
      <c r="YQ77" s="33"/>
      <c r="YR77" s="33"/>
      <c r="YS77" s="33"/>
      <c r="YT77" s="33"/>
      <c r="YU77" s="33"/>
      <c r="YV77" s="33"/>
      <c r="YW77" s="33"/>
      <c r="YX77" s="33"/>
      <c r="YY77" s="33"/>
      <c r="YZ77" s="33"/>
      <c r="ZA77" s="33"/>
      <c r="ZB77" s="33"/>
      <c r="ZC77" s="33"/>
      <c r="ZD77" s="33"/>
      <c r="ZE77" s="33"/>
      <c r="ZF77" s="33"/>
      <c r="ZG77" s="33"/>
      <c r="ZH77" s="33"/>
      <c r="ZI77" s="33"/>
      <c r="ZJ77" s="33"/>
      <c r="ZK77" s="33"/>
      <c r="ZL77" s="33"/>
      <c r="ZM77" s="33"/>
      <c r="ZN77" s="33"/>
      <c r="ZO77" s="33"/>
      <c r="ZP77" s="33"/>
      <c r="ZQ77" s="33"/>
      <c r="ZR77" s="33"/>
      <c r="ZS77" s="33"/>
      <c r="ZT77" s="33"/>
      <c r="ZU77" s="33"/>
      <c r="ZV77" s="33"/>
      <c r="ZW77" s="33"/>
      <c r="ZX77" s="33"/>
      <c r="ZY77" s="33"/>
      <c r="ZZ77" s="33"/>
      <c r="AAA77" s="33"/>
      <c r="AAB77" s="33"/>
      <c r="AAC77" s="33"/>
      <c r="AAD77" s="33"/>
      <c r="AAE77" s="33"/>
      <c r="AAF77" s="33"/>
      <c r="AAG77" s="33"/>
      <c r="AAH77" s="33"/>
      <c r="AAI77" s="33"/>
      <c r="AAJ77" s="33"/>
      <c r="AAK77" s="33"/>
      <c r="AAL77" s="33"/>
      <c r="AAM77" s="33"/>
      <c r="AAN77" s="33"/>
      <c r="AAO77" s="33"/>
      <c r="AAP77" s="33"/>
      <c r="AAQ77" s="33"/>
      <c r="AAR77" s="33"/>
      <c r="AAS77" s="33"/>
      <c r="AAT77" s="33"/>
      <c r="AAU77" s="33"/>
      <c r="AAV77" s="33"/>
      <c r="AAW77" s="33"/>
      <c r="AAX77" s="33"/>
      <c r="AAY77" s="33"/>
      <c r="AAZ77" s="33"/>
      <c r="ABA77" s="33"/>
      <c r="ABB77" s="33"/>
      <c r="ABC77" s="33"/>
      <c r="ABD77" s="33"/>
      <c r="ABE77" s="33"/>
      <c r="ABF77" s="33"/>
      <c r="ABG77" s="33"/>
      <c r="ABH77" s="33"/>
      <c r="ABI77" s="33"/>
      <c r="ABJ77" s="33"/>
      <c r="ABK77" s="33"/>
      <c r="ABL77" s="33"/>
      <c r="ABM77" s="33"/>
      <c r="ABN77" s="33"/>
      <c r="ABO77" s="33"/>
      <c r="ABP77" s="33"/>
      <c r="ABQ77" s="33"/>
      <c r="ABR77" s="33"/>
      <c r="ABS77" s="33"/>
      <c r="ABT77" s="33"/>
      <c r="ABU77" s="33"/>
      <c r="ABV77" s="33"/>
      <c r="ABW77" s="33"/>
      <c r="ABX77" s="33"/>
      <c r="ABY77" s="33"/>
      <c r="ABZ77" s="33"/>
      <c r="ACA77" s="33"/>
      <c r="ACB77" s="33"/>
      <c r="ACC77" s="33"/>
      <c r="ACD77" s="33"/>
      <c r="ACE77" s="33"/>
      <c r="ACF77" s="33"/>
      <c r="ACG77" s="33"/>
      <c r="ACH77" s="33"/>
      <c r="ACI77" s="33"/>
      <c r="ACJ77" s="33"/>
      <c r="ACK77" s="33"/>
      <c r="ACL77" s="33"/>
      <c r="ACM77" s="33"/>
      <c r="ACN77" s="33"/>
      <c r="ACO77" s="33"/>
      <c r="ACP77" s="33"/>
      <c r="ACQ77" s="33"/>
      <c r="ACR77" s="33"/>
      <c r="ACS77" s="33"/>
      <c r="ACT77" s="33"/>
      <c r="ACU77" s="33"/>
      <c r="ACV77" s="33"/>
      <c r="ACW77" s="33"/>
      <c r="ACX77" s="33"/>
      <c r="ACY77" s="33"/>
      <c r="ACZ77" s="33"/>
      <c r="ADA77" s="33"/>
      <c r="ADB77" s="33"/>
      <c r="ADC77" s="33"/>
      <c r="ADD77" s="33"/>
      <c r="ADE77" s="33"/>
      <c r="ADF77" s="33"/>
      <c r="ADG77" s="33"/>
      <c r="ADH77" s="33"/>
      <c r="ADI77" s="33"/>
      <c r="ADJ77" s="33"/>
      <c r="ADK77" s="33"/>
      <c r="ADL77" s="33"/>
      <c r="ADM77" s="33"/>
      <c r="ADN77" s="33"/>
      <c r="ADO77" s="33"/>
      <c r="ADP77" s="33"/>
      <c r="ADQ77" s="33"/>
      <c r="ADR77" s="33"/>
      <c r="ADS77" s="33"/>
      <c r="ADT77" s="33"/>
      <c r="ADU77" s="33"/>
      <c r="ADV77" s="33"/>
      <c r="ADW77" s="33"/>
      <c r="ADX77" s="33"/>
      <c r="ADY77" s="33"/>
      <c r="ADZ77" s="33"/>
      <c r="AEA77" s="33"/>
      <c r="AEB77" s="33"/>
      <c r="AEC77" s="33"/>
      <c r="AED77" s="33"/>
      <c r="AEE77" s="33"/>
      <c r="AEF77" s="33"/>
      <c r="AEG77" s="33"/>
      <c r="AEH77" s="33"/>
      <c r="AEI77" s="33"/>
      <c r="AEJ77" s="33"/>
      <c r="AEK77" s="33"/>
      <c r="AEL77" s="33"/>
      <c r="AEM77" s="33"/>
      <c r="AEN77" s="33"/>
      <c r="AEO77" s="33"/>
      <c r="AEP77" s="33"/>
      <c r="AEQ77" s="33"/>
      <c r="AER77" s="33"/>
      <c r="AES77" s="33"/>
      <c r="AET77" s="33"/>
      <c r="AEU77" s="33"/>
      <c r="AEV77" s="33"/>
      <c r="AEW77" s="33"/>
      <c r="AEX77" s="33"/>
      <c r="AEY77" s="33"/>
      <c r="AEZ77" s="33"/>
      <c r="AFA77" s="33"/>
      <c r="AFB77" s="33"/>
      <c r="AFC77" s="33"/>
      <c r="AFD77" s="33"/>
      <c r="AFE77" s="33"/>
      <c r="AFF77" s="33"/>
      <c r="AFG77" s="33"/>
      <c r="AFH77" s="33"/>
      <c r="AFI77" s="33"/>
      <c r="AFJ77" s="33"/>
      <c r="AFK77" s="33"/>
      <c r="AFL77" s="33"/>
      <c r="AFM77" s="33"/>
      <c r="AFN77" s="33"/>
      <c r="AFO77" s="33"/>
      <c r="AFP77" s="33"/>
      <c r="AFQ77" s="33"/>
      <c r="AFR77" s="33"/>
      <c r="AFS77" s="33"/>
      <c r="AFT77" s="33"/>
      <c r="AFU77" s="33"/>
      <c r="AFV77" s="33"/>
      <c r="AFW77" s="33"/>
      <c r="AFX77" s="33"/>
      <c r="AFY77" s="33"/>
      <c r="AFZ77" s="33"/>
      <c r="AGA77" s="33"/>
      <c r="AGB77" s="33"/>
      <c r="AGC77" s="33"/>
      <c r="AGD77" s="33"/>
      <c r="AGE77" s="33"/>
      <c r="AGF77" s="33"/>
      <c r="AGG77" s="33"/>
      <c r="AGH77" s="33"/>
      <c r="AGI77" s="33"/>
      <c r="AGJ77" s="33"/>
      <c r="AGK77" s="33"/>
      <c r="AGL77" s="33"/>
      <c r="AGM77" s="33"/>
      <c r="AGN77" s="33"/>
      <c r="AGO77" s="33"/>
      <c r="AGP77" s="33"/>
      <c r="AGQ77" s="33"/>
      <c r="AGR77" s="33"/>
      <c r="AGS77" s="33"/>
      <c r="AGT77" s="33"/>
      <c r="AGU77" s="33"/>
      <c r="AGV77" s="33"/>
      <c r="AGW77" s="33"/>
      <c r="AGX77" s="33"/>
      <c r="AGY77" s="33"/>
      <c r="AGZ77" s="33"/>
      <c r="AHA77" s="33"/>
      <c r="AHB77" s="33"/>
      <c r="AHC77" s="33"/>
      <c r="AHD77" s="33"/>
      <c r="AHE77" s="33"/>
      <c r="AHF77" s="33"/>
      <c r="AHG77" s="33"/>
      <c r="AHH77" s="33"/>
      <c r="AHI77" s="33"/>
      <c r="AHJ77" s="33"/>
      <c r="AHK77" s="33"/>
      <c r="AHL77" s="33"/>
      <c r="AHM77" s="33"/>
      <c r="AHN77" s="33"/>
      <c r="AHO77" s="33"/>
      <c r="AHP77" s="33"/>
      <c r="AHQ77" s="33"/>
      <c r="AHR77" s="33"/>
      <c r="AHS77" s="33"/>
      <c r="AHT77" s="33"/>
      <c r="AHU77" s="33"/>
      <c r="AHV77" s="33"/>
      <c r="AHW77" s="33"/>
      <c r="AHX77" s="33"/>
      <c r="AHY77" s="33"/>
      <c r="AHZ77" s="33"/>
      <c r="AIA77" s="33"/>
      <c r="AIB77" s="33"/>
      <c r="AIC77" s="33"/>
      <c r="AID77" s="33"/>
      <c r="AIE77" s="33"/>
      <c r="AIF77" s="33"/>
      <c r="AIG77" s="33"/>
      <c r="AIH77" s="33"/>
      <c r="AII77" s="33"/>
      <c r="AIJ77" s="33"/>
      <c r="AIK77" s="33"/>
      <c r="AIL77" s="33"/>
      <c r="AIM77" s="33"/>
      <c r="AIN77" s="33"/>
      <c r="AIO77" s="33"/>
      <c r="AIP77" s="33"/>
      <c r="AIQ77" s="33"/>
      <c r="AIR77" s="33"/>
      <c r="AIS77" s="33"/>
      <c r="AIT77" s="33"/>
      <c r="AIU77" s="33"/>
      <c r="AIV77" s="33"/>
      <c r="AIW77" s="33"/>
      <c r="AIX77" s="33"/>
      <c r="AIY77" s="33"/>
      <c r="AIZ77" s="33"/>
      <c r="AJA77" s="33"/>
      <c r="AJB77" s="33"/>
      <c r="AJC77" s="33"/>
      <c r="AJD77" s="33"/>
      <c r="AJE77" s="33"/>
      <c r="AJF77" s="33"/>
      <c r="AJG77" s="33"/>
      <c r="AJH77" s="33"/>
      <c r="AJI77" s="33"/>
      <c r="AJJ77" s="33"/>
      <c r="AJK77" s="33"/>
      <c r="AJL77" s="33"/>
      <c r="AJM77" s="33"/>
      <c r="AJN77" s="33"/>
      <c r="AJO77" s="33"/>
      <c r="AJP77" s="33"/>
      <c r="AJQ77" s="33"/>
      <c r="AJR77" s="33"/>
      <c r="AJS77" s="33"/>
      <c r="AJT77" s="33"/>
      <c r="AJU77" s="33"/>
      <c r="AJV77" s="33"/>
      <c r="AJW77" s="33"/>
      <c r="AJX77" s="33"/>
      <c r="AJY77" s="33"/>
      <c r="AJZ77" s="33"/>
      <c r="AKA77" s="33"/>
      <c r="AKB77" s="33"/>
      <c r="AKC77" s="33"/>
      <c r="AKD77" s="33"/>
      <c r="AKE77" s="33"/>
      <c r="AKF77" s="33"/>
      <c r="AKG77" s="33"/>
      <c r="AKH77" s="33"/>
      <c r="AKI77" s="33"/>
      <c r="AKJ77" s="33"/>
      <c r="AKK77" s="33"/>
      <c r="AKL77" s="33"/>
      <c r="AKM77" s="33"/>
      <c r="AKN77" s="33"/>
      <c r="AKO77" s="33"/>
      <c r="AKP77" s="33"/>
      <c r="AKQ77" s="33"/>
      <c r="AKR77" s="33"/>
      <c r="AKS77" s="33"/>
      <c r="AKT77" s="33"/>
      <c r="AKU77" s="33"/>
      <c r="AKV77" s="33"/>
      <c r="AKW77" s="33"/>
      <c r="AKX77" s="33"/>
      <c r="AKY77" s="33"/>
      <c r="AKZ77" s="33"/>
      <c r="ALA77" s="33"/>
      <c r="ALB77" s="33"/>
      <c r="ALC77" s="33"/>
      <c r="ALD77" s="33"/>
      <c r="ALE77" s="33"/>
      <c r="ALF77" s="33"/>
      <c r="ALG77" s="33"/>
      <c r="ALH77" s="33"/>
      <c r="ALI77" s="33"/>
      <c r="ALJ77" s="33"/>
      <c r="ALK77" s="33"/>
      <c r="ALL77" s="33"/>
      <c r="ALM77" s="33"/>
      <c r="ALN77" s="33"/>
      <c r="ALO77" s="33"/>
      <c r="ALP77" s="33"/>
      <c r="ALQ77" s="33"/>
      <c r="ALR77" s="33"/>
      <c r="ALS77" s="33"/>
      <c r="ALT77" s="33"/>
      <c r="ALU77" s="33"/>
      <c r="ALV77" s="33"/>
      <c r="ALW77" s="33"/>
      <c r="ALX77" s="33"/>
      <c r="ALY77" s="33"/>
      <c r="ALZ77" s="33"/>
      <c r="AMA77" s="33"/>
      <c r="AMB77" s="33"/>
      <c r="AMC77" s="33"/>
      <c r="AMD77" s="33"/>
      <c r="AME77" s="33"/>
      <c r="AMF77" s="33"/>
      <c r="AMG77" s="33"/>
      <c r="AMH77" s="33"/>
      <c r="AMI77" s="33"/>
      <c r="AMJ77" s="33"/>
      <c r="AMK77" s="33"/>
    </row>
    <row r="78" spans="1:1025">
      <c r="A78" s="324" t="s">
        <v>88</v>
      </c>
      <c r="B78" s="325"/>
      <c r="C78" s="325"/>
      <c r="D78" s="325"/>
      <c r="E78" s="325"/>
      <c r="F78" s="326"/>
      <c r="G78" s="93">
        <f>SUM(G68:G77)</f>
        <v>0</v>
      </c>
      <c r="H78" s="3"/>
    </row>
    <row r="79" spans="1:1025" ht="12.6" customHeight="1">
      <c r="A79" s="204" t="s">
        <v>79</v>
      </c>
      <c r="B79" s="327" t="s">
        <v>53</v>
      </c>
      <c r="C79" s="328"/>
      <c r="D79" s="328"/>
      <c r="E79" s="328"/>
      <c r="F79" s="328"/>
      <c r="G79" s="329"/>
      <c r="H79" s="40"/>
    </row>
    <row r="80" spans="1:1025" ht="12.6" customHeight="1">
      <c r="A80" s="94"/>
      <c r="B80" s="95"/>
      <c r="C80" s="95"/>
      <c r="D80" s="95"/>
      <c r="E80" s="95"/>
      <c r="F80" s="95"/>
      <c r="G80" s="95"/>
      <c r="H80" s="40"/>
    </row>
    <row r="81" spans="1:1025">
      <c r="A81" s="96"/>
      <c r="B81" s="14"/>
      <c r="C81" s="14"/>
      <c r="D81" s="97"/>
      <c r="E81" s="98"/>
      <c r="F81" s="98"/>
      <c r="G81" s="98"/>
      <c r="H81" s="3"/>
    </row>
    <row r="82" spans="1:1025" ht="18.75" customHeight="1">
      <c r="A82" s="510" t="s">
        <v>90</v>
      </c>
      <c r="B82" s="511"/>
      <c r="C82" s="511"/>
      <c r="D82" s="511"/>
      <c r="E82" s="511"/>
      <c r="F82" s="511"/>
      <c r="G82" s="512"/>
      <c r="H82" s="3"/>
    </row>
    <row r="83" spans="1:1025" s="34" customFormat="1" ht="15" customHeight="1">
      <c r="A83" s="103" t="s">
        <v>91</v>
      </c>
      <c r="B83" s="436" t="s">
        <v>185</v>
      </c>
      <c r="C83" s="437"/>
      <c r="D83" s="437"/>
      <c r="E83" s="437"/>
      <c r="F83" s="438"/>
      <c r="G83" s="104" t="s">
        <v>18</v>
      </c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  <c r="IQ83" s="33"/>
      <c r="IR83" s="33"/>
      <c r="IS83" s="33"/>
      <c r="IT83" s="33"/>
      <c r="IU83" s="33"/>
      <c r="IV83" s="33"/>
      <c r="IW83" s="33"/>
      <c r="IX83" s="33"/>
      <c r="IY83" s="33"/>
      <c r="IZ83" s="33"/>
      <c r="JA83" s="33"/>
      <c r="JB83" s="33"/>
      <c r="JC83" s="33"/>
      <c r="JD83" s="33"/>
      <c r="JE83" s="33"/>
      <c r="JF83" s="33"/>
      <c r="JG83" s="33"/>
      <c r="JH83" s="33"/>
      <c r="JI83" s="33"/>
      <c r="JJ83" s="33"/>
      <c r="JK83" s="33"/>
      <c r="JL83" s="33"/>
      <c r="JM83" s="33"/>
      <c r="JN83" s="33"/>
      <c r="JO83" s="33"/>
      <c r="JP83" s="33"/>
      <c r="JQ83" s="33"/>
      <c r="JR83" s="33"/>
      <c r="JS83" s="33"/>
      <c r="JT83" s="33"/>
      <c r="JU83" s="33"/>
      <c r="JV83" s="33"/>
      <c r="JW83" s="33"/>
      <c r="JX83" s="33"/>
      <c r="JY83" s="33"/>
      <c r="JZ83" s="33"/>
      <c r="KA83" s="33"/>
      <c r="KB83" s="33"/>
      <c r="KC83" s="33"/>
      <c r="KD83" s="33"/>
      <c r="KE83" s="33"/>
      <c r="KF83" s="33"/>
      <c r="KG83" s="33"/>
      <c r="KH83" s="33"/>
      <c r="KI83" s="33"/>
      <c r="KJ83" s="33"/>
      <c r="KK83" s="33"/>
      <c r="KL83" s="33"/>
      <c r="KM83" s="33"/>
      <c r="KN83" s="33"/>
      <c r="KO83" s="33"/>
      <c r="KP83" s="33"/>
      <c r="KQ83" s="33"/>
      <c r="KR83" s="33"/>
      <c r="KS83" s="33"/>
      <c r="KT83" s="33"/>
      <c r="KU83" s="33"/>
      <c r="KV83" s="33"/>
      <c r="KW83" s="33"/>
      <c r="KX83" s="33"/>
      <c r="KY83" s="33"/>
      <c r="KZ83" s="33"/>
      <c r="LA83" s="33"/>
      <c r="LB83" s="33"/>
      <c r="LC83" s="33"/>
      <c r="LD83" s="33"/>
      <c r="LE83" s="33"/>
      <c r="LF83" s="33"/>
      <c r="LG83" s="33"/>
      <c r="LH83" s="33"/>
      <c r="LI83" s="33"/>
      <c r="LJ83" s="33"/>
      <c r="LK83" s="33"/>
      <c r="LL83" s="33"/>
      <c r="LM83" s="33"/>
      <c r="LN83" s="33"/>
      <c r="LO83" s="33"/>
      <c r="LP83" s="33"/>
      <c r="LQ83" s="33"/>
      <c r="LR83" s="33"/>
      <c r="LS83" s="33"/>
      <c r="LT83" s="33"/>
      <c r="LU83" s="33"/>
      <c r="LV83" s="33"/>
      <c r="LW83" s="33"/>
      <c r="LX83" s="33"/>
      <c r="LY83" s="33"/>
      <c r="LZ83" s="33"/>
      <c r="MA83" s="33"/>
      <c r="MB83" s="33"/>
      <c r="MC83" s="33"/>
      <c r="MD83" s="33"/>
      <c r="ME83" s="33"/>
      <c r="MF83" s="33"/>
      <c r="MG83" s="33"/>
      <c r="MH83" s="33"/>
      <c r="MI83" s="33"/>
      <c r="MJ83" s="33"/>
      <c r="MK83" s="33"/>
      <c r="ML83" s="33"/>
      <c r="MM83" s="33"/>
      <c r="MN83" s="33"/>
      <c r="MO83" s="33"/>
      <c r="MP83" s="33"/>
      <c r="MQ83" s="33"/>
      <c r="MR83" s="33"/>
      <c r="MS83" s="33"/>
      <c r="MT83" s="33"/>
      <c r="MU83" s="33"/>
      <c r="MV83" s="33"/>
      <c r="MW83" s="33"/>
      <c r="MX83" s="33"/>
      <c r="MY83" s="33"/>
      <c r="MZ83" s="33"/>
      <c r="NA83" s="33"/>
      <c r="NB83" s="33"/>
      <c r="NC83" s="33"/>
      <c r="ND83" s="33"/>
      <c r="NE83" s="33"/>
      <c r="NF83" s="33"/>
      <c r="NG83" s="33"/>
      <c r="NH83" s="33"/>
      <c r="NI83" s="33"/>
      <c r="NJ83" s="33"/>
      <c r="NK83" s="33"/>
      <c r="NL83" s="33"/>
      <c r="NM83" s="33"/>
      <c r="NN83" s="33"/>
      <c r="NO83" s="33"/>
      <c r="NP83" s="33"/>
      <c r="NQ83" s="33"/>
      <c r="NR83" s="33"/>
      <c r="NS83" s="33"/>
      <c r="NT83" s="33"/>
      <c r="NU83" s="33"/>
      <c r="NV83" s="33"/>
      <c r="NW83" s="33"/>
      <c r="NX83" s="33"/>
      <c r="NY83" s="33"/>
      <c r="NZ83" s="33"/>
      <c r="OA83" s="33"/>
      <c r="OB83" s="33"/>
      <c r="OC83" s="33"/>
      <c r="OD83" s="33"/>
      <c r="OE83" s="33"/>
      <c r="OF83" s="33"/>
      <c r="OG83" s="33"/>
      <c r="OH83" s="33"/>
      <c r="OI83" s="33"/>
      <c r="OJ83" s="33"/>
      <c r="OK83" s="33"/>
      <c r="OL83" s="33"/>
      <c r="OM83" s="33"/>
      <c r="ON83" s="33"/>
      <c r="OO83" s="33"/>
      <c r="OP83" s="33"/>
      <c r="OQ83" s="33"/>
      <c r="OR83" s="33"/>
      <c r="OS83" s="33"/>
      <c r="OT83" s="33"/>
      <c r="OU83" s="33"/>
      <c r="OV83" s="33"/>
      <c r="OW83" s="33"/>
      <c r="OX83" s="33"/>
      <c r="OY83" s="33"/>
      <c r="OZ83" s="33"/>
      <c r="PA83" s="33"/>
      <c r="PB83" s="33"/>
      <c r="PC83" s="33"/>
      <c r="PD83" s="33"/>
      <c r="PE83" s="33"/>
      <c r="PF83" s="33"/>
      <c r="PG83" s="33"/>
      <c r="PH83" s="33"/>
      <c r="PI83" s="33"/>
      <c r="PJ83" s="33"/>
      <c r="PK83" s="33"/>
      <c r="PL83" s="33"/>
      <c r="PM83" s="33"/>
      <c r="PN83" s="33"/>
      <c r="PO83" s="33"/>
      <c r="PP83" s="33"/>
      <c r="PQ83" s="33"/>
      <c r="PR83" s="33"/>
      <c r="PS83" s="33"/>
      <c r="PT83" s="33"/>
      <c r="PU83" s="33"/>
      <c r="PV83" s="33"/>
      <c r="PW83" s="33"/>
      <c r="PX83" s="33"/>
      <c r="PY83" s="33"/>
      <c r="PZ83" s="33"/>
      <c r="QA83" s="33"/>
      <c r="QB83" s="33"/>
      <c r="QC83" s="33"/>
      <c r="QD83" s="33"/>
      <c r="QE83" s="33"/>
      <c r="QF83" s="33"/>
      <c r="QG83" s="33"/>
      <c r="QH83" s="33"/>
      <c r="QI83" s="33"/>
      <c r="QJ83" s="33"/>
      <c r="QK83" s="33"/>
      <c r="QL83" s="33"/>
      <c r="QM83" s="33"/>
      <c r="QN83" s="33"/>
      <c r="QO83" s="33"/>
      <c r="QP83" s="33"/>
      <c r="QQ83" s="33"/>
      <c r="QR83" s="33"/>
      <c r="QS83" s="33"/>
      <c r="QT83" s="33"/>
      <c r="QU83" s="33"/>
      <c r="QV83" s="33"/>
      <c r="QW83" s="33"/>
      <c r="QX83" s="33"/>
      <c r="QY83" s="33"/>
      <c r="QZ83" s="33"/>
      <c r="RA83" s="33"/>
      <c r="RB83" s="33"/>
      <c r="RC83" s="33"/>
      <c r="RD83" s="33"/>
      <c r="RE83" s="33"/>
      <c r="RF83" s="33"/>
      <c r="RG83" s="33"/>
      <c r="RH83" s="33"/>
      <c r="RI83" s="33"/>
      <c r="RJ83" s="33"/>
      <c r="RK83" s="33"/>
      <c r="RL83" s="33"/>
      <c r="RM83" s="33"/>
      <c r="RN83" s="33"/>
      <c r="RO83" s="33"/>
      <c r="RP83" s="33"/>
      <c r="RQ83" s="33"/>
      <c r="RR83" s="33"/>
      <c r="RS83" s="33"/>
      <c r="RT83" s="33"/>
      <c r="RU83" s="33"/>
      <c r="RV83" s="33"/>
      <c r="RW83" s="33"/>
      <c r="RX83" s="33"/>
      <c r="RY83" s="33"/>
      <c r="RZ83" s="33"/>
      <c r="SA83" s="33"/>
      <c r="SB83" s="33"/>
      <c r="SC83" s="33"/>
      <c r="SD83" s="33"/>
      <c r="SE83" s="33"/>
      <c r="SF83" s="33"/>
      <c r="SG83" s="33"/>
      <c r="SH83" s="33"/>
      <c r="SI83" s="33"/>
      <c r="SJ83" s="33"/>
      <c r="SK83" s="33"/>
      <c r="SL83" s="33"/>
      <c r="SM83" s="33"/>
      <c r="SN83" s="33"/>
      <c r="SO83" s="33"/>
      <c r="SP83" s="33"/>
      <c r="SQ83" s="33"/>
      <c r="SR83" s="33"/>
      <c r="SS83" s="33"/>
      <c r="ST83" s="33"/>
      <c r="SU83" s="33"/>
      <c r="SV83" s="33"/>
      <c r="SW83" s="33"/>
      <c r="SX83" s="33"/>
      <c r="SY83" s="33"/>
      <c r="SZ83" s="33"/>
      <c r="TA83" s="33"/>
      <c r="TB83" s="33"/>
      <c r="TC83" s="33"/>
      <c r="TD83" s="33"/>
      <c r="TE83" s="33"/>
      <c r="TF83" s="33"/>
      <c r="TG83" s="33"/>
      <c r="TH83" s="33"/>
      <c r="TI83" s="33"/>
      <c r="TJ83" s="33"/>
      <c r="TK83" s="33"/>
      <c r="TL83" s="33"/>
      <c r="TM83" s="33"/>
      <c r="TN83" s="33"/>
      <c r="TO83" s="33"/>
      <c r="TP83" s="33"/>
      <c r="TQ83" s="33"/>
      <c r="TR83" s="33"/>
      <c r="TS83" s="33"/>
      <c r="TT83" s="33"/>
      <c r="TU83" s="33"/>
      <c r="TV83" s="33"/>
      <c r="TW83" s="33"/>
      <c r="TX83" s="33"/>
      <c r="TY83" s="33"/>
      <c r="TZ83" s="33"/>
      <c r="UA83" s="33"/>
      <c r="UB83" s="33"/>
      <c r="UC83" s="33"/>
      <c r="UD83" s="33"/>
      <c r="UE83" s="33"/>
      <c r="UF83" s="33"/>
      <c r="UG83" s="33"/>
      <c r="UH83" s="33"/>
      <c r="UI83" s="33"/>
      <c r="UJ83" s="33"/>
      <c r="UK83" s="33"/>
      <c r="UL83" s="33"/>
      <c r="UM83" s="33"/>
      <c r="UN83" s="33"/>
      <c r="UO83" s="33"/>
      <c r="UP83" s="33"/>
      <c r="UQ83" s="33"/>
      <c r="UR83" s="33"/>
      <c r="US83" s="33"/>
      <c r="UT83" s="33"/>
      <c r="UU83" s="33"/>
      <c r="UV83" s="33"/>
      <c r="UW83" s="33"/>
      <c r="UX83" s="33"/>
      <c r="UY83" s="33"/>
      <c r="UZ83" s="33"/>
      <c r="VA83" s="33"/>
      <c r="VB83" s="33"/>
      <c r="VC83" s="33"/>
      <c r="VD83" s="33"/>
      <c r="VE83" s="33"/>
      <c r="VF83" s="33"/>
      <c r="VG83" s="33"/>
      <c r="VH83" s="33"/>
      <c r="VI83" s="33"/>
      <c r="VJ83" s="33"/>
      <c r="VK83" s="33"/>
      <c r="VL83" s="33"/>
      <c r="VM83" s="33"/>
      <c r="VN83" s="33"/>
      <c r="VO83" s="33"/>
      <c r="VP83" s="33"/>
      <c r="VQ83" s="33"/>
      <c r="VR83" s="33"/>
      <c r="VS83" s="33"/>
      <c r="VT83" s="33"/>
      <c r="VU83" s="33"/>
      <c r="VV83" s="33"/>
      <c r="VW83" s="33"/>
      <c r="VX83" s="33"/>
      <c r="VY83" s="33"/>
      <c r="VZ83" s="33"/>
      <c r="WA83" s="33"/>
      <c r="WB83" s="33"/>
      <c r="WC83" s="33"/>
      <c r="WD83" s="33"/>
      <c r="WE83" s="33"/>
      <c r="WF83" s="33"/>
      <c r="WG83" s="33"/>
      <c r="WH83" s="33"/>
      <c r="WI83" s="33"/>
      <c r="WJ83" s="33"/>
      <c r="WK83" s="33"/>
      <c r="WL83" s="33"/>
      <c r="WM83" s="33"/>
      <c r="WN83" s="33"/>
      <c r="WO83" s="33"/>
      <c r="WP83" s="33"/>
      <c r="WQ83" s="33"/>
      <c r="WR83" s="33"/>
      <c r="WS83" s="33"/>
      <c r="WT83" s="33"/>
      <c r="WU83" s="33"/>
      <c r="WV83" s="33"/>
      <c r="WW83" s="33"/>
      <c r="WX83" s="33"/>
      <c r="WY83" s="33"/>
      <c r="WZ83" s="33"/>
      <c r="XA83" s="33"/>
      <c r="XB83" s="33"/>
      <c r="XC83" s="33"/>
      <c r="XD83" s="33"/>
      <c r="XE83" s="33"/>
      <c r="XF83" s="33"/>
      <c r="XG83" s="33"/>
      <c r="XH83" s="33"/>
      <c r="XI83" s="33"/>
      <c r="XJ83" s="33"/>
      <c r="XK83" s="33"/>
      <c r="XL83" s="33"/>
      <c r="XM83" s="33"/>
      <c r="XN83" s="33"/>
      <c r="XO83" s="33"/>
      <c r="XP83" s="33"/>
      <c r="XQ83" s="33"/>
      <c r="XR83" s="33"/>
      <c r="XS83" s="33"/>
      <c r="XT83" s="33"/>
      <c r="XU83" s="33"/>
      <c r="XV83" s="33"/>
      <c r="XW83" s="33"/>
      <c r="XX83" s="33"/>
      <c r="XY83" s="33"/>
      <c r="XZ83" s="33"/>
      <c r="YA83" s="33"/>
      <c r="YB83" s="33"/>
      <c r="YC83" s="33"/>
      <c r="YD83" s="33"/>
      <c r="YE83" s="33"/>
      <c r="YF83" s="33"/>
      <c r="YG83" s="33"/>
      <c r="YH83" s="33"/>
      <c r="YI83" s="33"/>
      <c r="YJ83" s="33"/>
      <c r="YK83" s="33"/>
      <c r="YL83" s="33"/>
      <c r="YM83" s="33"/>
      <c r="YN83" s="33"/>
      <c r="YO83" s="33"/>
      <c r="YP83" s="33"/>
      <c r="YQ83" s="33"/>
      <c r="YR83" s="33"/>
      <c r="YS83" s="33"/>
      <c r="YT83" s="33"/>
      <c r="YU83" s="33"/>
      <c r="YV83" s="33"/>
      <c r="YW83" s="33"/>
      <c r="YX83" s="33"/>
      <c r="YY83" s="33"/>
      <c r="YZ83" s="33"/>
      <c r="ZA83" s="33"/>
      <c r="ZB83" s="33"/>
      <c r="ZC83" s="33"/>
      <c r="ZD83" s="33"/>
      <c r="ZE83" s="33"/>
      <c r="ZF83" s="33"/>
      <c r="ZG83" s="33"/>
      <c r="ZH83" s="33"/>
      <c r="ZI83" s="33"/>
      <c r="ZJ83" s="33"/>
      <c r="ZK83" s="33"/>
      <c r="ZL83" s="33"/>
      <c r="ZM83" s="33"/>
      <c r="ZN83" s="33"/>
      <c r="ZO83" s="33"/>
      <c r="ZP83" s="33"/>
      <c r="ZQ83" s="33"/>
      <c r="ZR83" s="33"/>
      <c r="ZS83" s="33"/>
      <c r="ZT83" s="33"/>
      <c r="ZU83" s="33"/>
      <c r="ZV83" s="33"/>
      <c r="ZW83" s="33"/>
      <c r="ZX83" s="33"/>
      <c r="ZY83" s="33"/>
      <c r="ZZ83" s="33"/>
      <c r="AAA83" s="33"/>
      <c r="AAB83" s="33"/>
      <c r="AAC83" s="33"/>
      <c r="AAD83" s="33"/>
      <c r="AAE83" s="33"/>
      <c r="AAF83" s="33"/>
      <c r="AAG83" s="33"/>
      <c r="AAH83" s="33"/>
      <c r="AAI83" s="33"/>
      <c r="AAJ83" s="33"/>
      <c r="AAK83" s="33"/>
      <c r="AAL83" s="33"/>
      <c r="AAM83" s="33"/>
      <c r="AAN83" s="33"/>
      <c r="AAO83" s="33"/>
      <c r="AAP83" s="33"/>
      <c r="AAQ83" s="33"/>
      <c r="AAR83" s="33"/>
      <c r="AAS83" s="33"/>
      <c r="AAT83" s="33"/>
      <c r="AAU83" s="33"/>
      <c r="AAV83" s="33"/>
      <c r="AAW83" s="33"/>
      <c r="AAX83" s="33"/>
      <c r="AAY83" s="33"/>
      <c r="AAZ83" s="33"/>
      <c r="ABA83" s="33"/>
      <c r="ABB83" s="33"/>
      <c r="ABC83" s="33"/>
      <c r="ABD83" s="33"/>
      <c r="ABE83" s="33"/>
      <c r="ABF83" s="33"/>
      <c r="ABG83" s="33"/>
      <c r="ABH83" s="33"/>
      <c r="ABI83" s="33"/>
      <c r="ABJ83" s="33"/>
      <c r="ABK83" s="33"/>
      <c r="ABL83" s="33"/>
      <c r="ABM83" s="33"/>
      <c r="ABN83" s="33"/>
      <c r="ABO83" s="33"/>
      <c r="ABP83" s="33"/>
      <c r="ABQ83" s="33"/>
      <c r="ABR83" s="33"/>
      <c r="ABS83" s="33"/>
      <c r="ABT83" s="33"/>
      <c r="ABU83" s="33"/>
      <c r="ABV83" s="33"/>
      <c r="ABW83" s="33"/>
      <c r="ABX83" s="33"/>
      <c r="ABY83" s="33"/>
      <c r="ABZ83" s="33"/>
      <c r="ACA83" s="33"/>
      <c r="ACB83" s="33"/>
      <c r="ACC83" s="33"/>
      <c r="ACD83" s="33"/>
      <c r="ACE83" s="33"/>
      <c r="ACF83" s="33"/>
      <c r="ACG83" s="33"/>
      <c r="ACH83" s="33"/>
      <c r="ACI83" s="33"/>
      <c r="ACJ83" s="33"/>
      <c r="ACK83" s="33"/>
      <c r="ACL83" s="33"/>
      <c r="ACM83" s="33"/>
      <c r="ACN83" s="33"/>
      <c r="ACO83" s="33"/>
      <c r="ACP83" s="33"/>
      <c r="ACQ83" s="33"/>
      <c r="ACR83" s="33"/>
      <c r="ACS83" s="33"/>
      <c r="ACT83" s="33"/>
      <c r="ACU83" s="33"/>
      <c r="ACV83" s="33"/>
      <c r="ACW83" s="33"/>
      <c r="ACX83" s="33"/>
      <c r="ACY83" s="33"/>
      <c r="ACZ83" s="33"/>
      <c r="ADA83" s="33"/>
      <c r="ADB83" s="33"/>
      <c r="ADC83" s="33"/>
      <c r="ADD83" s="33"/>
      <c r="ADE83" s="33"/>
      <c r="ADF83" s="33"/>
      <c r="ADG83" s="33"/>
      <c r="ADH83" s="33"/>
      <c r="ADI83" s="33"/>
      <c r="ADJ83" s="33"/>
      <c r="ADK83" s="33"/>
      <c r="ADL83" s="33"/>
      <c r="ADM83" s="33"/>
      <c r="ADN83" s="33"/>
      <c r="ADO83" s="33"/>
      <c r="ADP83" s="33"/>
      <c r="ADQ83" s="33"/>
      <c r="ADR83" s="33"/>
      <c r="ADS83" s="33"/>
      <c r="ADT83" s="33"/>
      <c r="ADU83" s="33"/>
      <c r="ADV83" s="33"/>
      <c r="ADW83" s="33"/>
      <c r="ADX83" s="33"/>
      <c r="ADY83" s="33"/>
      <c r="ADZ83" s="33"/>
      <c r="AEA83" s="33"/>
      <c r="AEB83" s="33"/>
      <c r="AEC83" s="33"/>
      <c r="AED83" s="33"/>
      <c r="AEE83" s="33"/>
      <c r="AEF83" s="33"/>
      <c r="AEG83" s="33"/>
      <c r="AEH83" s="33"/>
      <c r="AEI83" s="33"/>
      <c r="AEJ83" s="33"/>
      <c r="AEK83" s="33"/>
      <c r="AEL83" s="33"/>
      <c r="AEM83" s="33"/>
      <c r="AEN83" s="33"/>
      <c r="AEO83" s="33"/>
      <c r="AEP83" s="33"/>
      <c r="AEQ83" s="33"/>
      <c r="AER83" s="33"/>
      <c r="AES83" s="33"/>
      <c r="AET83" s="33"/>
      <c r="AEU83" s="33"/>
      <c r="AEV83" s="33"/>
      <c r="AEW83" s="33"/>
      <c r="AEX83" s="33"/>
      <c r="AEY83" s="33"/>
      <c r="AEZ83" s="33"/>
      <c r="AFA83" s="33"/>
      <c r="AFB83" s="33"/>
      <c r="AFC83" s="33"/>
      <c r="AFD83" s="33"/>
      <c r="AFE83" s="33"/>
      <c r="AFF83" s="33"/>
      <c r="AFG83" s="33"/>
      <c r="AFH83" s="33"/>
      <c r="AFI83" s="33"/>
      <c r="AFJ83" s="33"/>
      <c r="AFK83" s="33"/>
      <c r="AFL83" s="33"/>
      <c r="AFM83" s="33"/>
      <c r="AFN83" s="33"/>
      <c r="AFO83" s="33"/>
      <c r="AFP83" s="33"/>
      <c r="AFQ83" s="33"/>
      <c r="AFR83" s="33"/>
      <c r="AFS83" s="33"/>
      <c r="AFT83" s="33"/>
      <c r="AFU83" s="33"/>
      <c r="AFV83" s="33"/>
      <c r="AFW83" s="33"/>
      <c r="AFX83" s="33"/>
      <c r="AFY83" s="33"/>
      <c r="AFZ83" s="33"/>
      <c r="AGA83" s="33"/>
      <c r="AGB83" s="33"/>
      <c r="AGC83" s="33"/>
      <c r="AGD83" s="33"/>
      <c r="AGE83" s="33"/>
      <c r="AGF83" s="33"/>
      <c r="AGG83" s="33"/>
      <c r="AGH83" s="33"/>
      <c r="AGI83" s="33"/>
      <c r="AGJ83" s="33"/>
      <c r="AGK83" s="33"/>
      <c r="AGL83" s="33"/>
      <c r="AGM83" s="33"/>
      <c r="AGN83" s="33"/>
      <c r="AGO83" s="33"/>
      <c r="AGP83" s="33"/>
      <c r="AGQ83" s="33"/>
      <c r="AGR83" s="33"/>
      <c r="AGS83" s="33"/>
      <c r="AGT83" s="33"/>
      <c r="AGU83" s="33"/>
      <c r="AGV83" s="33"/>
      <c r="AGW83" s="33"/>
      <c r="AGX83" s="33"/>
      <c r="AGY83" s="33"/>
      <c r="AGZ83" s="33"/>
      <c r="AHA83" s="33"/>
      <c r="AHB83" s="33"/>
      <c r="AHC83" s="33"/>
      <c r="AHD83" s="33"/>
      <c r="AHE83" s="33"/>
      <c r="AHF83" s="33"/>
      <c r="AHG83" s="33"/>
      <c r="AHH83" s="33"/>
      <c r="AHI83" s="33"/>
      <c r="AHJ83" s="33"/>
      <c r="AHK83" s="33"/>
      <c r="AHL83" s="33"/>
      <c r="AHM83" s="33"/>
      <c r="AHN83" s="33"/>
      <c r="AHO83" s="33"/>
      <c r="AHP83" s="33"/>
      <c r="AHQ83" s="33"/>
      <c r="AHR83" s="33"/>
      <c r="AHS83" s="33"/>
      <c r="AHT83" s="33"/>
      <c r="AHU83" s="33"/>
      <c r="AHV83" s="33"/>
      <c r="AHW83" s="33"/>
      <c r="AHX83" s="33"/>
      <c r="AHY83" s="33"/>
      <c r="AHZ83" s="33"/>
      <c r="AIA83" s="33"/>
      <c r="AIB83" s="33"/>
      <c r="AIC83" s="33"/>
      <c r="AID83" s="33"/>
      <c r="AIE83" s="33"/>
      <c r="AIF83" s="33"/>
      <c r="AIG83" s="33"/>
      <c r="AIH83" s="33"/>
      <c r="AII83" s="33"/>
      <c r="AIJ83" s="33"/>
      <c r="AIK83" s="33"/>
      <c r="AIL83" s="33"/>
      <c r="AIM83" s="33"/>
      <c r="AIN83" s="33"/>
      <c r="AIO83" s="33"/>
      <c r="AIP83" s="33"/>
      <c r="AIQ83" s="33"/>
      <c r="AIR83" s="33"/>
      <c r="AIS83" s="33"/>
      <c r="AIT83" s="33"/>
      <c r="AIU83" s="33"/>
      <c r="AIV83" s="33"/>
      <c r="AIW83" s="33"/>
      <c r="AIX83" s="33"/>
      <c r="AIY83" s="33"/>
      <c r="AIZ83" s="33"/>
      <c r="AJA83" s="33"/>
      <c r="AJB83" s="33"/>
      <c r="AJC83" s="33"/>
      <c r="AJD83" s="33"/>
      <c r="AJE83" s="33"/>
      <c r="AJF83" s="33"/>
      <c r="AJG83" s="33"/>
      <c r="AJH83" s="33"/>
      <c r="AJI83" s="33"/>
      <c r="AJJ83" s="33"/>
      <c r="AJK83" s="33"/>
      <c r="AJL83" s="33"/>
      <c r="AJM83" s="33"/>
      <c r="AJN83" s="33"/>
      <c r="AJO83" s="33"/>
      <c r="AJP83" s="33"/>
      <c r="AJQ83" s="33"/>
      <c r="AJR83" s="33"/>
      <c r="AJS83" s="33"/>
      <c r="AJT83" s="33"/>
      <c r="AJU83" s="33"/>
      <c r="AJV83" s="33"/>
      <c r="AJW83" s="33"/>
      <c r="AJX83" s="33"/>
      <c r="AJY83" s="33"/>
      <c r="AJZ83" s="33"/>
      <c r="AKA83" s="33"/>
      <c r="AKB83" s="33"/>
      <c r="AKC83" s="33"/>
      <c r="AKD83" s="33"/>
      <c r="AKE83" s="33"/>
      <c r="AKF83" s="33"/>
      <c r="AKG83" s="33"/>
      <c r="AKH83" s="33"/>
      <c r="AKI83" s="33"/>
      <c r="AKJ83" s="33"/>
      <c r="AKK83" s="33"/>
      <c r="AKL83" s="33"/>
      <c r="AKM83" s="33"/>
      <c r="AKN83" s="33"/>
      <c r="AKO83" s="33"/>
      <c r="AKP83" s="33"/>
      <c r="AKQ83" s="33"/>
      <c r="AKR83" s="33"/>
      <c r="AKS83" s="33"/>
      <c r="AKT83" s="33"/>
      <c r="AKU83" s="33"/>
      <c r="AKV83" s="33"/>
      <c r="AKW83" s="33"/>
      <c r="AKX83" s="33"/>
      <c r="AKY83" s="33"/>
      <c r="AKZ83" s="33"/>
      <c r="ALA83" s="33"/>
      <c r="ALB83" s="33"/>
      <c r="ALC83" s="33"/>
      <c r="ALD83" s="33"/>
      <c r="ALE83" s="33"/>
      <c r="ALF83" s="33"/>
      <c r="ALG83" s="33"/>
      <c r="ALH83" s="33"/>
      <c r="ALI83" s="33"/>
      <c r="ALJ83" s="33"/>
      <c r="ALK83" s="33"/>
      <c r="ALL83" s="33"/>
      <c r="ALM83" s="33"/>
      <c r="ALN83" s="33"/>
      <c r="ALO83" s="33"/>
      <c r="ALP83" s="33"/>
      <c r="ALQ83" s="33"/>
      <c r="ALR83" s="33"/>
      <c r="ALS83" s="33"/>
      <c r="ALT83" s="33"/>
      <c r="ALU83" s="33"/>
      <c r="ALV83" s="33"/>
      <c r="ALW83" s="33"/>
      <c r="ALX83" s="33"/>
      <c r="ALY83" s="33"/>
      <c r="ALZ83" s="33"/>
      <c r="AMA83" s="33"/>
      <c r="AMB83" s="33"/>
      <c r="AMC83" s="33"/>
      <c r="AMD83" s="33"/>
      <c r="AME83" s="33"/>
      <c r="AMF83" s="33"/>
      <c r="AMG83" s="33"/>
      <c r="AMH83" s="33"/>
      <c r="AMI83" s="33"/>
      <c r="AMJ83" s="33"/>
      <c r="AMK83" s="33"/>
    </row>
    <row r="84" spans="1:1025" s="34" customFormat="1" ht="12.75" customHeight="1">
      <c r="A84" s="68" t="s">
        <v>33</v>
      </c>
      <c r="B84" s="513" t="s">
        <v>217</v>
      </c>
      <c r="C84" s="514"/>
      <c r="D84" s="514"/>
      <c r="E84" s="514"/>
      <c r="F84" s="515"/>
      <c r="G84" s="164">
        <f>G46</f>
        <v>615.47</v>
      </c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3"/>
      <c r="LS84" s="33"/>
      <c r="LT84" s="33"/>
      <c r="LU84" s="33"/>
      <c r="LV84" s="33"/>
      <c r="LW84" s="33"/>
      <c r="LX84" s="33"/>
      <c r="LY84" s="33"/>
      <c r="LZ84" s="33"/>
      <c r="MA84" s="33"/>
      <c r="MB84" s="33"/>
      <c r="MC84" s="33"/>
      <c r="MD84" s="33"/>
      <c r="ME84" s="33"/>
      <c r="MF84" s="33"/>
      <c r="MG84" s="33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3"/>
      <c r="NI84" s="33"/>
      <c r="NJ84" s="33"/>
      <c r="NK84" s="33"/>
      <c r="NL84" s="33"/>
      <c r="NM84" s="33"/>
      <c r="NN84" s="33"/>
      <c r="NO84" s="33"/>
      <c r="NP84" s="33"/>
      <c r="NQ84" s="33"/>
      <c r="NR84" s="33"/>
      <c r="NS84" s="33"/>
      <c r="NT84" s="33"/>
      <c r="NU84" s="33"/>
      <c r="NV84" s="33"/>
      <c r="NW84" s="33"/>
      <c r="NX84" s="33"/>
      <c r="NY84" s="33"/>
      <c r="NZ84" s="33"/>
      <c r="OA84" s="33"/>
      <c r="OB84" s="33"/>
      <c r="OC84" s="33"/>
      <c r="OD84" s="33"/>
      <c r="OE84" s="33"/>
      <c r="OF84" s="33"/>
      <c r="OG84" s="33"/>
      <c r="OH84" s="33"/>
      <c r="OI84" s="33"/>
      <c r="OJ84" s="33"/>
      <c r="OK84" s="33"/>
      <c r="OL84" s="33"/>
      <c r="OM84" s="33"/>
      <c r="ON84" s="33"/>
      <c r="OO84" s="33"/>
      <c r="OP84" s="33"/>
      <c r="OQ84" s="33"/>
      <c r="OR84" s="33"/>
      <c r="OS84" s="33"/>
      <c r="OT84" s="33"/>
      <c r="OU84" s="33"/>
      <c r="OV84" s="33"/>
      <c r="OW84" s="33"/>
      <c r="OX84" s="33"/>
      <c r="OY84" s="33"/>
      <c r="OZ84" s="33"/>
      <c r="PA84" s="33"/>
      <c r="PB84" s="33"/>
      <c r="PC84" s="33"/>
      <c r="PD84" s="33"/>
      <c r="PE84" s="33"/>
      <c r="PF84" s="33"/>
      <c r="PG84" s="33"/>
      <c r="PH84" s="33"/>
      <c r="PI84" s="33"/>
      <c r="PJ84" s="33"/>
      <c r="PK84" s="33"/>
      <c r="PL84" s="33"/>
      <c r="PM84" s="33"/>
      <c r="PN84" s="33"/>
      <c r="PO84" s="33"/>
      <c r="PP84" s="33"/>
      <c r="PQ84" s="33"/>
      <c r="PR84" s="33"/>
      <c r="PS84" s="33"/>
      <c r="PT84" s="33"/>
      <c r="PU84" s="33"/>
      <c r="PV84" s="33"/>
      <c r="PW84" s="33"/>
      <c r="PX84" s="33"/>
      <c r="PY84" s="33"/>
      <c r="PZ84" s="33"/>
      <c r="QA84" s="33"/>
      <c r="QB84" s="33"/>
      <c r="QC84" s="33"/>
      <c r="QD84" s="33"/>
      <c r="QE84" s="33"/>
      <c r="QF84" s="33"/>
      <c r="QG84" s="33"/>
      <c r="QH84" s="33"/>
      <c r="QI84" s="33"/>
      <c r="QJ84" s="33"/>
      <c r="QK84" s="33"/>
      <c r="QL84" s="33"/>
      <c r="QM84" s="33"/>
      <c r="QN84" s="33"/>
      <c r="QO84" s="33"/>
      <c r="QP84" s="33"/>
      <c r="QQ84" s="33"/>
      <c r="QR84" s="33"/>
      <c r="QS84" s="33"/>
      <c r="QT84" s="33"/>
      <c r="QU84" s="33"/>
      <c r="QV84" s="33"/>
      <c r="QW84" s="33"/>
      <c r="QX84" s="33"/>
      <c r="QY84" s="33"/>
      <c r="QZ84" s="33"/>
      <c r="RA84" s="33"/>
      <c r="RB84" s="33"/>
      <c r="RC84" s="33"/>
      <c r="RD84" s="33"/>
      <c r="RE84" s="33"/>
      <c r="RF84" s="33"/>
      <c r="RG84" s="33"/>
      <c r="RH84" s="33"/>
      <c r="RI84" s="33"/>
      <c r="RJ84" s="33"/>
      <c r="RK84" s="33"/>
      <c r="RL84" s="33"/>
      <c r="RM84" s="33"/>
      <c r="RN84" s="33"/>
      <c r="RO84" s="33"/>
      <c r="RP84" s="33"/>
      <c r="RQ84" s="33"/>
      <c r="RR84" s="33"/>
      <c r="RS84" s="33"/>
      <c r="RT84" s="33"/>
      <c r="RU84" s="33"/>
      <c r="RV84" s="33"/>
      <c r="RW84" s="33"/>
      <c r="RX84" s="33"/>
      <c r="RY84" s="33"/>
      <c r="RZ84" s="33"/>
      <c r="SA84" s="33"/>
      <c r="SB84" s="33"/>
      <c r="SC84" s="33"/>
      <c r="SD84" s="33"/>
      <c r="SE84" s="33"/>
      <c r="SF84" s="33"/>
      <c r="SG84" s="33"/>
      <c r="SH84" s="33"/>
      <c r="SI84" s="33"/>
      <c r="SJ84" s="33"/>
      <c r="SK84" s="33"/>
      <c r="SL84" s="33"/>
      <c r="SM84" s="33"/>
      <c r="SN84" s="33"/>
      <c r="SO84" s="33"/>
      <c r="SP84" s="33"/>
      <c r="SQ84" s="33"/>
      <c r="SR84" s="33"/>
      <c r="SS84" s="33"/>
      <c r="ST84" s="33"/>
      <c r="SU84" s="33"/>
      <c r="SV84" s="33"/>
      <c r="SW84" s="33"/>
      <c r="SX84" s="33"/>
      <c r="SY84" s="33"/>
      <c r="SZ84" s="33"/>
      <c r="TA84" s="33"/>
      <c r="TB84" s="33"/>
      <c r="TC84" s="33"/>
      <c r="TD84" s="33"/>
      <c r="TE84" s="33"/>
      <c r="TF84" s="33"/>
      <c r="TG84" s="33"/>
      <c r="TH84" s="33"/>
      <c r="TI84" s="33"/>
      <c r="TJ84" s="33"/>
      <c r="TK84" s="33"/>
      <c r="TL84" s="33"/>
      <c r="TM84" s="33"/>
      <c r="TN84" s="33"/>
      <c r="TO84" s="33"/>
      <c r="TP84" s="33"/>
      <c r="TQ84" s="33"/>
      <c r="TR84" s="33"/>
      <c r="TS84" s="33"/>
      <c r="TT84" s="33"/>
      <c r="TU84" s="33"/>
      <c r="TV84" s="33"/>
      <c r="TW84" s="33"/>
      <c r="TX84" s="33"/>
      <c r="TY84" s="33"/>
      <c r="TZ84" s="33"/>
      <c r="UA84" s="33"/>
      <c r="UB84" s="33"/>
      <c r="UC84" s="33"/>
      <c r="UD84" s="33"/>
      <c r="UE84" s="33"/>
      <c r="UF84" s="33"/>
      <c r="UG84" s="33"/>
      <c r="UH84" s="33"/>
      <c r="UI84" s="33"/>
      <c r="UJ84" s="33"/>
      <c r="UK84" s="33"/>
      <c r="UL84" s="33"/>
      <c r="UM84" s="33"/>
      <c r="UN84" s="33"/>
      <c r="UO84" s="33"/>
      <c r="UP84" s="33"/>
      <c r="UQ84" s="33"/>
      <c r="UR84" s="33"/>
      <c r="US84" s="33"/>
      <c r="UT84" s="33"/>
      <c r="UU84" s="33"/>
      <c r="UV84" s="33"/>
      <c r="UW84" s="33"/>
      <c r="UX84" s="33"/>
      <c r="UY84" s="33"/>
      <c r="UZ84" s="33"/>
      <c r="VA84" s="33"/>
      <c r="VB84" s="33"/>
      <c r="VC84" s="33"/>
      <c r="VD84" s="33"/>
      <c r="VE84" s="33"/>
      <c r="VF84" s="33"/>
      <c r="VG84" s="33"/>
      <c r="VH84" s="33"/>
      <c r="VI84" s="33"/>
      <c r="VJ84" s="33"/>
      <c r="VK84" s="33"/>
      <c r="VL84" s="33"/>
      <c r="VM84" s="33"/>
      <c r="VN84" s="33"/>
      <c r="VO84" s="33"/>
      <c r="VP84" s="33"/>
      <c r="VQ84" s="33"/>
      <c r="VR84" s="33"/>
      <c r="VS84" s="33"/>
      <c r="VT84" s="33"/>
      <c r="VU84" s="33"/>
      <c r="VV84" s="33"/>
      <c r="VW84" s="33"/>
      <c r="VX84" s="33"/>
      <c r="VY84" s="33"/>
      <c r="VZ84" s="33"/>
      <c r="WA84" s="33"/>
      <c r="WB84" s="33"/>
      <c r="WC84" s="33"/>
      <c r="WD84" s="33"/>
      <c r="WE84" s="33"/>
      <c r="WF84" s="33"/>
      <c r="WG84" s="33"/>
      <c r="WH84" s="33"/>
      <c r="WI84" s="33"/>
      <c r="WJ84" s="33"/>
      <c r="WK84" s="33"/>
      <c r="WL84" s="33"/>
      <c r="WM84" s="33"/>
      <c r="WN84" s="33"/>
      <c r="WO84" s="33"/>
      <c r="WP84" s="33"/>
      <c r="WQ84" s="33"/>
      <c r="WR84" s="33"/>
      <c r="WS84" s="33"/>
      <c r="WT84" s="33"/>
      <c r="WU84" s="33"/>
      <c r="WV84" s="33"/>
      <c r="WW84" s="33"/>
      <c r="WX84" s="33"/>
      <c r="WY84" s="33"/>
      <c r="WZ84" s="33"/>
      <c r="XA84" s="33"/>
      <c r="XB84" s="33"/>
      <c r="XC84" s="33"/>
      <c r="XD84" s="33"/>
      <c r="XE84" s="33"/>
      <c r="XF84" s="33"/>
      <c r="XG84" s="33"/>
      <c r="XH84" s="33"/>
      <c r="XI84" s="33"/>
      <c r="XJ84" s="33"/>
      <c r="XK84" s="33"/>
      <c r="XL84" s="33"/>
      <c r="XM84" s="33"/>
      <c r="XN84" s="33"/>
      <c r="XO84" s="33"/>
      <c r="XP84" s="33"/>
      <c r="XQ84" s="33"/>
      <c r="XR84" s="33"/>
      <c r="XS84" s="33"/>
      <c r="XT84" s="33"/>
      <c r="XU84" s="33"/>
      <c r="XV84" s="33"/>
      <c r="XW84" s="33"/>
      <c r="XX84" s="33"/>
      <c r="XY84" s="33"/>
      <c r="XZ84" s="33"/>
      <c r="YA84" s="33"/>
      <c r="YB84" s="33"/>
      <c r="YC84" s="33"/>
      <c r="YD84" s="33"/>
      <c r="YE84" s="33"/>
      <c r="YF84" s="33"/>
      <c r="YG84" s="33"/>
      <c r="YH84" s="33"/>
      <c r="YI84" s="33"/>
      <c r="YJ84" s="33"/>
      <c r="YK84" s="33"/>
      <c r="YL84" s="33"/>
      <c r="YM84" s="33"/>
      <c r="YN84" s="33"/>
      <c r="YO84" s="33"/>
      <c r="YP84" s="33"/>
      <c r="YQ84" s="33"/>
      <c r="YR84" s="33"/>
      <c r="YS84" s="33"/>
      <c r="YT84" s="33"/>
      <c r="YU84" s="33"/>
      <c r="YV84" s="33"/>
      <c r="YW84" s="33"/>
      <c r="YX84" s="33"/>
      <c r="YY84" s="33"/>
      <c r="YZ84" s="33"/>
      <c r="ZA84" s="33"/>
      <c r="ZB84" s="33"/>
      <c r="ZC84" s="33"/>
      <c r="ZD84" s="33"/>
      <c r="ZE84" s="33"/>
      <c r="ZF84" s="33"/>
      <c r="ZG84" s="33"/>
      <c r="ZH84" s="33"/>
      <c r="ZI84" s="33"/>
      <c r="ZJ84" s="33"/>
      <c r="ZK84" s="33"/>
      <c r="ZL84" s="33"/>
      <c r="ZM84" s="33"/>
      <c r="ZN84" s="33"/>
      <c r="ZO84" s="33"/>
      <c r="ZP84" s="33"/>
      <c r="ZQ84" s="33"/>
      <c r="ZR84" s="33"/>
      <c r="ZS84" s="33"/>
      <c r="ZT84" s="33"/>
      <c r="ZU84" s="33"/>
      <c r="ZV84" s="33"/>
      <c r="ZW84" s="33"/>
      <c r="ZX84" s="33"/>
      <c r="ZY84" s="33"/>
      <c r="ZZ84" s="33"/>
      <c r="AAA84" s="33"/>
      <c r="AAB84" s="33"/>
      <c r="AAC84" s="33"/>
      <c r="AAD84" s="33"/>
      <c r="AAE84" s="33"/>
      <c r="AAF84" s="33"/>
      <c r="AAG84" s="33"/>
      <c r="AAH84" s="33"/>
      <c r="AAI84" s="33"/>
      <c r="AAJ84" s="33"/>
      <c r="AAK84" s="33"/>
      <c r="AAL84" s="33"/>
      <c r="AAM84" s="33"/>
      <c r="AAN84" s="33"/>
      <c r="AAO84" s="33"/>
      <c r="AAP84" s="33"/>
      <c r="AAQ84" s="33"/>
      <c r="AAR84" s="33"/>
      <c r="AAS84" s="33"/>
      <c r="AAT84" s="33"/>
      <c r="AAU84" s="33"/>
      <c r="AAV84" s="33"/>
      <c r="AAW84" s="33"/>
      <c r="AAX84" s="33"/>
      <c r="AAY84" s="33"/>
      <c r="AAZ84" s="33"/>
      <c r="ABA84" s="33"/>
      <c r="ABB84" s="33"/>
      <c r="ABC84" s="33"/>
      <c r="ABD84" s="33"/>
      <c r="ABE84" s="33"/>
      <c r="ABF84" s="33"/>
      <c r="ABG84" s="33"/>
      <c r="ABH84" s="33"/>
      <c r="ABI84" s="33"/>
      <c r="ABJ84" s="33"/>
      <c r="ABK84" s="33"/>
      <c r="ABL84" s="33"/>
      <c r="ABM84" s="33"/>
      <c r="ABN84" s="33"/>
      <c r="ABO84" s="33"/>
      <c r="ABP84" s="33"/>
      <c r="ABQ84" s="33"/>
      <c r="ABR84" s="33"/>
      <c r="ABS84" s="33"/>
      <c r="ABT84" s="33"/>
      <c r="ABU84" s="33"/>
      <c r="ABV84" s="33"/>
      <c r="ABW84" s="33"/>
      <c r="ABX84" s="33"/>
      <c r="ABY84" s="33"/>
      <c r="ABZ84" s="33"/>
      <c r="ACA84" s="33"/>
      <c r="ACB84" s="33"/>
      <c r="ACC84" s="33"/>
      <c r="ACD84" s="33"/>
      <c r="ACE84" s="33"/>
      <c r="ACF84" s="33"/>
      <c r="ACG84" s="33"/>
      <c r="ACH84" s="33"/>
      <c r="ACI84" s="33"/>
      <c r="ACJ84" s="33"/>
      <c r="ACK84" s="33"/>
      <c r="ACL84" s="33"/>
      <c r="ACM84" s="33"/>
      <c r="ACN84" s="33"/>
      <c r="ACO84" s="33"/>
      <c r="ACP84" s="33"/>
      <c r="ACQ84" s="33"/>
      <c r="ACR84" s="33"/>
      <c r="ACS84" s="33"/>
      <c r="ACT84" s="33"/>
      <c r="ACU84" s="33"/>
      <c r="ACV84" s="33"/>
      <c r="ACW84" s="33"/>
      <c r="ACX84" s="33"/>
      <c r="ACY84" s="33"/>
      <c r="ACZ84" s="33"/>
      <c r="ADA84" s="33"/>
      <c r="ADB84" s="33"/>
      <c r="ADC84" s="33"/>
      <c r="ADD84" s="33"/>
      <c r="ADE84" s="33"/>
      <c r="ADF84" s="33"/>
      <c r="ADG84" s="33"/>
      <c r="ADH84" s="33"/>
      <c r="ADI84" s="33"/>
      <c r="ADJ84" s="33"/>
      <c r="ADK84" s="33"/>
      <c r="ADL84" s="33"/>
      <c r="ADM84" s="33"/>
      <c r="ADN84" s="33"/>
      <c r="ADO84" s="33"/>
      <c r="ADP84" s="33"/>
      <c r="ADQ84" s="33"/>
      <c r="ADR84" s="33"/>
      <c r="ADS84" s="33"/>
      <c r="ADT84" s="33"/>
      <c r="ADU84" s="33"/>
      <c r="ADV84" s="33"/>
      <c r="ADW84" s="33"/>
      <c r="ADX84" s="33"/>
      <c r="ADY84" s="33"/>
      <c r="ADZ84" s="33"/>
      <c r="AEA84" s="33"/>
      <c r="AEB84" s="33"/>
      <c r="AEC84" s="33"/>
      <c r="AED84" s="33"/>
      <c r="AEE84" s="33"/>
      <c r="AEF84" s="33"/>
      <c r="AEG84" s="33"/>
      <c r="AEH84" s="33"/>
      <c r="AEI84" s="33"/>
      <c r="AEJ84" s="33"/>
      <c r="AEK84" s="33"/>
      <c r="AEL84" s="33"/>
      <c r="AEM84" s="33"/>
      <c r="AEN84" s="33"/>
      <c r="AEO84" s="33"/>
      <c r="AEP84" s="33"/>
      <c r="AEQ84" s="33"/>
      <c r="AER84" s="33"/>
      <c r="AES84" s="33"/>
      <c r="AET84" s="33"/>
      <c r="AEU84" s="33"/>
      <c r="AEV84" s="33"/>
      <c r="AEW84" s="33"/>
      <c r="AEX84" s="33"/>
      <c r="AEY84" s="33"/>
      <c r="AEZ84" s="33"/>
      <c r="AFA84" s="33"/>
      <c r="AFB84" s="33"/>
      <c r="AFC84" s="33"/>
      <c r="AFD84" s="33"/>
      <c r="AFE84" s="33"/>
      <c r="AFF84" s="33"/>
      <c r="AFG84" s="33"/>
      <c r="AFH84" s="33"/>
      <c r="AFI84" s="33"/>
      <c r="AFJ84" s="33"/>
      <c r="AFK84" s="33"/>
      <c r="AFL84" s="33"/>
      <c r="AFM84" s="33"/>
      <c r="AFN84" s="33"/>
      <c r="AFO84" s="33"/>
      <c r="AFP84" s="33"/>
      <c r="AFQ84" s="33"/>
      <c r="AFR84" s="33"/>
      <c r="AFS84" s="33"/>
      <c r="AFT84" s="33"/>
      <c r="AFU84" s="33"/>
      <c r="AFV84" s="33"/>
      <c r="AFW84" s="33"/>
      <c r="AFX84" s="33"/>
      <c r="AFY84" s="33"/>
      <c r="AFZ84" s="33"/>
      <c r="AGA84" s="33"/>
      <c r="AGB84" s="33"/>
      <c r="AGC84" s="33"/>
      <c r="AGD84" s="33"/>
      <c r="AGE84" s="33"/>
      <c r="AGF84" s="33"/>
      <c r="AGG84" s="33"/>
      <c r="AGH84" s="33"/>
      <c r="AGI84" s="33"/>
      <c r="AGJ84" s="33"/>
      <c r="AGK84" s="33"/>
      <c r="AGL84" s="33"/>
      <c r="AGM84" s="33"/>
      <c r="AGN84" s="33"/>
      <c r="AGO84" s="33"/>
      <c r="AGP84" s="33"/>
      <c r="AGQ84" s="33"/>
      <c r="AGR84" s="33"/>
      <c r="AGS84" s="33"/>
      <c r="AGT84" s="33"/>
      <c r="AGU84" s="33"/>
      <c r="AGV84" s="33"/>
      <c r="AGW84" s="33"/>
      <c r="AGX84" s="33"/>
      <c r="AGY84" s="33"/>
      <c r="AGZ84" s="33"/>
      <c r="AHA84" s="33"/>
      <c r="AHB84" s="33"/>
      <c r="AHC84" s="33"/>
      <c r="AHD84" s="33"/>
      <c r="AHE84" s="33"/>
      <c r="AHF84" s="33"/>
      <c r="AHG84" s="33"/>
      <c r="AHH84" s="33"/>
      <c r="AHI84" s="33"/>
      <c r="AHJ84" s="33"/>
      <c r="AHK84" s="33"/>
      <c r="AHL84" s="33"/>
      <c r="AHM84" s="33"/>
      <c r="AHN84" s="33"/>
      <c r="AHO84" s="33"/>
      <c r="AHP84" s="33"/>
      <c r="AHQ84" s="33"/>
      <c r="AHR84" s="33"/>
      <c r="AHS84" s="33"/>
      <c r="AHT84" s="33"/>
      <c r="AHU84" s="33"/>
      <c r="AHV84" s="33"/>
      <c r="AHW84" s="33"/>
      <c r="AHX84" s="33"/>
      <c r="AHY84" s="33"/>
      <c r="AHZ84" s="33"/>
      <c r="AIA84" s="33"/>
      <c r="AIB84" s="33"/>
      <c r="AIC84" s="33"/>
      <c r="AID84" s="33"/>
      <c r="AIE84" s="33"/>
      <c r="AIF84" s="33"/>
      <c r="AIG84" s="33"/>
      <c r="AIH84" s="33"/>
      <c r="AII84" s="33"/>
      <c r="AIJ84" s="33"/>
      <c r="AIK84" s="33"/>
      <c r="AIL84" s="33"/>
      <c r="AIM84" s="33"/>
      <c r="AIN84" s="33"/>
      <c r="AIO84" s="33"/>
      <c r="AIP84" s="33"/>
      <c r="AIQ84" s="33"/>
      <c r="AIR84" s="33"/>
      <c r="AIS84" s="33"/>
      <c r="AIT84" s="33"/>
      <c r="AIU84" s="33"/>
      <c r="AIV84" s="33"/>
      <c r="AIW84" s="33"/>
      <c r="AIX84" s="33"/>
      <c r="AIY84" s="33"/>
      <c r="AIZ84" s="33"/>
      <c r="AJA84" s="33"/>
      <c r="AJB84" s="33"/>
      <c r="AJC84" s="33"/>
      <c r="AJD84" s="33"/>
      <c r="AJE84" s="33"/>
      <c r="AJF84" s="33"/>
      <c r="AJG84" s="33"/>
      <c r="AJH84" s="33"/>
      <c r="AJI84" s="33"/>
      <c r="AJJ84" s="33"/>
      <c r="AJK84" s="33"/>
      <c r="AJL84" s="33"/>
      <c r="AJM84" s="33"/>
      <c r="AJN84" s="33"/>
      <c r="AJO84" s="33"/>
      <c r="AJP84" s="33"/>
      <c r="AJQ84" s="33"/>
      <c r="AJR84" s="33"/>
      <c r="AJS84" s="33"/>
      <c r="AJT84" s="33"/>
      <c r="AJU84" s="33"/>
      <c r="AJV84" s="33"/>
      <c r="AJW84" s="33"/>
      <c r="AJX84" s="33"/>
      <c r="AJY84" s="33"/>
      <c r="AJZ84" s="33"/>
      <c r="AKA84" s="33"/>
      <c r="AKB84" s="33"/>
      <c r="AKC84" s="33"/>
      <c r="AKD84" s="33"/>
      <c r="AKE84" s="33"/>
      <c r="AKF84" s="33"/>
      <c r="AKG84" s="33"/>
      <c r="AKH84" s="33"/>
      <c r="AKI84" s="33"/>
      <c r="AKJ84" s="33"/>
      <c r="AKK84" s="33"/>
      <c r="AKL84" s="33"/>
      <c r="AKM84" s="33"/>
      <c r="AKN84" s="33"/>
      <c r="AKO84" s="33"/>
      <c r="AKP84" s="33"/>
      <c r="AKQ84" s="33"/>
      <c r="AKR84" s="33"/>
      <c r="AKS84" s="33"/>
      <c r="AKT84" s="33"/>
      <c r="AKU84" s="33"/>
      <c r="AKV84" s="33"/>
      <c r="AKW84" s="33"/>
      <c r="AKX84" s="33"/>
      <c r="AKY84" s="33"/>
      <c r="AKZ84" s="33"/>
      <c r="ALA84" s="33"/>
      <c r="ALB84" s="33"/>
      <c r="ALC84" s="33"/>
      <c r="ALD84" s="33"/>
      <c r="ALE84" s="33"/>
      <c r="ALF84" s="33"/>
      <c r="ALG84" s="33"/>
      <c r="ALH84" s="33"/>
      <c r="ALI84" s="33"/>
      <c r="ALJ84" s="33"/>
      <c r="ALK84" s="33"/>
      <c r="ALL84" s="33"/>
      <c r="ALM84" s="33"/>
      <c r="ALN84" s="33"/>
      <c r="ALO84" s="33"/>
      <c r="ALP84" s="33"/>
      <c r="ALQ84" s="33"/>
      <c r="ALR84" s="33"/>
      <c r="ALS84" s="33"/>
      <c r="ALT84" s="33"/>
      <c r="ALU84" s="33"/>
      <c r="ALV84" s="33"/>
      <c r="ALW84" s="33"/>
      <c r="ALX84" s="33"/>
      <c r="ALY84" s="33"/>
      <c r="ALZ84" s="33"/>
      <c r="AMA84" s="33"/>
      <c r="AMB84" s="33"/>
      <c r="AMC84" s="33"/>
      <c r="AMD84" s="33"/>
      <c r="AME84" s="33"/>
      <c r="AMF84" s="33"/>
      <c r="AMG84" s="33"/>
      <c r="AMH84" s="33"/>
      <c r="AMI84" s="33"/>
      <c r="AMJ84" s="33"/>
      <c r="AMK84" s="33"/>
    </row>
    <row r="85" spans="1:1025" s="34" customFormat="1" ht="27.75" customHeight="1">
      <c r="A85" s="68" t="s">
        <v>34</v>
      </c>
      <c r="B85" s="513" t="s">
        <v>92</v>
      </c>
      <c r="C85" s="514"/>
      <c r="D85" s="514"/>
      <c r="E85" s="514"/>
      <c r="F85" s="515"/>
      <c r="G85" s="164">
        <f>G61</f>
        <v>1391.31</v>
      </c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  <c r="IP85" s="33"/>
      <c r="IQ85" s="33"/>
      <c r="IR85" s="33"/>
      <c r="IS85" s="33"/>
      <c r="IT85" s="33"/>
      <c r="IU85" s="33"/>
      <c r="IV85" s="33"/>
      <c r="IW85" s="33"/>
      <c r="IX85" s="33"/>
      <c r="IY85" s="33"/>
      <c r="IZ85" s="33"/>
      <c r="JA85" s="33"/>
      <c r="JB85" s="33"/>
      <c r="JC85" s="33"/>
      <c r="JD85" s="33"/>
      <c r="JE85" s="33"/>
      <c r="JF85" s="33"/>
      <c r="JG85" s="33"/>
      <c r="JH85" s="33"/>
      <c r="JI85" s="33"/>
      <c r="JJ85" s="33"/>
      <c r="JK85" s="33"/>
      <c r="JL85" s="33"/>
      <c r="JM85" s="33"/>
      <c r="JN85" s="33"/>
      <c r="JO85" s="33"/>
      <c r="JP85" s="33"/>
      <c r="JQ85" s="33"/>
      <c r="JR85" s="33"/>
      <c r="JS85" s="33"/>
      <c r="JT85" s="33"/>
      <c r="JU85" s="33"/>
      <c r="JV85" s="33"/>
      <c r="JW85" s="33"/>
      <c r="JX85" s="33"/>
      <c r="JY85" s="33"/>
      <c r="JZ85" s="33"/>
      <c r="KA85" s="33"/>
      <c r="KB85" s="33"/>
      <c r="KC85" s="33"/>
      <c r="KD85" s="33"/>
      <c r="KE85" s="33"/>
      <c r="KF85" s="33"/>
      <c r="KG85" s="33"/>
      <c r="KH85" s="33"/>
      <c r="KI85" s="33"/>
      <c r="KJ85" s="33"/>
      <c r="KK85" s="33"/>
      <c r="KL85" s="33"/>
      <c r="KM85" s="33"/>
      <c r="KN85" s="33"/>
      <c r="KO85" s="33"/>
      <c r="KP85" s="33"/>
      <c r="KQ85" s="33"/>
      <c r="KR85" s="33"/>
      <c r="KS85" s="33"/>
      <c r="KT85" s="33"/>
      <c r="KU85" s="33"/>
      <c r="KV85" s="33"/>
      <c r="KW85" s="33"/>
      <c r="KX85" s="33"/>
      <c r="KY85" s="33"/>
      <c r="KZ85" s="33"/>
      <c r="LA85" s="33"/>
      <c r="LB85" s="33"/>
      <c r="LC85" s="33"/>
      <c r="LD85" s="33"/>
      <c r="LE85" s="33"/>
      <c r="LF85" s="33"/>
      <c r="LG85" s="33"/>
      <c r="LH85" s="33"/>
      <c r="LI85" s="33"/>
      <c r="LJ85" s="33"/>
      <c r="LK85" s="33"/>
      <c r="LL85" s="33"/>
      <c r="LM85" s="33"/>
      <c r="LN85" s="33"/>
      <c r="LO85" s="33"/>
      <c r="LP85" s="33"/>
      <c r="LQ85" s="33"/>
      <c r="LR85" s="33"/>
      <c r="LS85" s="33"/>
      <c r="LT85" s="33"/>
      <c r="LU85" s="33"/>
      <c r="LV85" s="33"/>
      <c r="LW85" s="33"/>
      <c r="LX85" s="33"/>
      <c r="LY85" s="33"/>
      <c r="LZ85" s="33"/>
      <c r="MA85" s="33"/>
      <c r="MB85" s="33"/>
      <c r="MC85" s="33"/>
      <c r="MD85" s="33"/>
      <c r="ME85" s="33"/>
      <c r="MF85" s="33"/>
      <c r="MG85" s="33"/>
      <c r="MH85" s="33"/>
      <c r="MI85" s="33"/>
      <c r="MJ85" s="33"/>
      <c r="MK85" s="33"/>
      <c r="ML85" s="33"/>
      <c r="MM85" s="33"/>
      <c r="MN85" s="33"/>
      <c r="MO85" s="33"/>
      <c r="MP85" s="33"/>
      <c r="MQ85" s="33"/>
      <c r="MR85" s="33"/>
      <c r="MS85" s="33"/>
      <c r="MT85" s="33"/>
      <c r="MU85" s="33"/>
      <c r="MV85" s="33"/>
      <c r="MW85" s="33"/>
      <c r="MX85" s="33"/>
      <c r="MY85" s="33"/>
      <c r="MZ85" s="33"/>
      <c r="NA85" s="33"/>
      <c r="NB85" s="33"/>
      <c r="NC85" s="33"/>
      <c r="ND85" s="33"/>
      <c r="NE85" s="33"/>
      <c r="NF85" s="33"/>
      <c r="NG85" s="33"/>
      <c r="NH85" s="33"/>
      <c r="NI85" s="33"/>
      <c r="NJ85" s="33"/>
      <c r="NK85" s="33"/>
      <c r="NL85" s="33"/>
      <c r="NM85" s="33"/>
      <c r="NN85" s="33"/>
      <c r="NO85" s="33"/>
      <c r="NP85" s="33"/>
      <c r="NQ85" s="33"/>
      <c r="NR85" s="33"/>
      <c r="NS85" s="33"/>
      <c r="NT85" s="33"/>
      <c r="NU85" s="33"/>
      <c r="NV85" s="33"/>
      <c r="NW85" s="33"/>
      <c r="NX85" s="33"/>
      <c r="NY85" s="33"/>
      <c r="NZ85" s="33"/>
      <c r="OA85" s="33"/>
      <c r="OB85" s="33"/>
      <c r="OC85" s="33"/>
      <c r="OD85" s="33"/>
      <c r="OE85" s="33"/>
      <c r="OF85" s="33"/>
      <c r="OG85" s="33"/>
      <c r="OH85" s="33"/>
      <c r="OI85" s="33"/>
      <c r="OJ85" s="33"/>
      <c r="OK85" s="33"/>
      <c r="OL85" s="33"/>
      <c r="OM85" s="33"/>
      <c r="ON85" s="33"/>
      <c r="OO85" s="33"/>
      <c r="OP85" s="33"/>
      <c r="OQ85" s="33"/>
      <c r="OR85" s="33"/>
      <c r="OS85" s="33"/>
      <c r="OT85" s="33"/>
      <c r="OU85" s="33"/>
      <c r="OV85" s="33"/>
      <c r="OW85" s="33"/>
      <c r="OX85" s="33"/>
      <c r="OY85" s="33"/>
      <c r="OZ85" s="33"/>
      <c r="PA85" s="33"/>
      <c r="PB85" s="33"/>
      <c r="PC85" s="33"/>
      <c r="PD85" s="33"/>
      <c r="PE85" s="33"/>
      <c r="PF85" s="33"/>
      <c r="PG85" s="33"/>
      <c r="PH85" s="33"/>
      <c r="PI85" s="33"/>
      <c r="PJ85" s="33"/>
      <c r="PK85" s="33"/>
      <c r="PL85" s="33"/>
      <c r="PM85" s="33"/>
      <c r="PN85" s="33"/>
      <c r="PO85" s="33"/>
      <c r="PP85" s="33"/>
      <c r="PQ85" s="33"/>
      <c r="PR85" s="33"/>
      <c r="PS85" s="33"/>
      <c r="PT85" s="33"/>
      <c r="PU85" s="33"/>
      <c r="PV85" s="33"/>
      <c r="PW85" s="33"/>
      <c r="PX85" s="33"/>
      <c r="PY85" s="33"/>
      <c r="PZ85" s="33"/>
      <c r="QA85" s="33"/>
      <c r="QB85" s="33"/>
      <c r="QC85" s="33"/>
      <c r="QD85" s="33"/>
      <c r="QE85" s="33"/>
      <c r="QF85" s="33"/>
      <c r="QG85" s="33"/>
      <c r="QH85" s="33"/>
      <c r="QI85" s="33"/>
      <c r="QJ85" s="33"/>
      <c r="QK85" s="33"/>
      <c r="QL85" s="33"/>
      <c r="QM85" s="33"/>
      <c r="QN85" s="33"/>
      <c r="QO85" s="33"/>
      <c r="QP85" s="33"/>
      <c r="QQ85" s="33"/>
      <c r="QR85" s="33"/>
      <c r="QS85" s="33"/>
      <c r="QT85" s="33"/>
      <c r="QU85" s="33"/>
      <c r="QV85" s="33"/>
      <c r="QW85" s="33"/>
      <c r="QX85" s="33"/>
      <c r="QY85" s="33"/>
      <c r="QZ85" s="33"/>
      <c r="RA85" s="33"/>
      <c r="RB85" s="33"/>
      <c r="RC85" s="33"/>
      <c r="RD85" s="33"/>
      <c r="RE85" s="33"/>
      <c r="RF85" s="33"/>
      <c r="RG85" s="33"/>
      <c r="RH85" s="33"/>
      <c r="RI85" s="33"/>
      <c r="RJ85" s="33"/>
      <c r="RK85" s="33"/>
      <c r="RL85" s="33"/>
      <c r="RM85" s="33"/>
      <c r="RN85" s="33"/>
      <c r="RO85" s="33"/>
      <c r="RP85" s="33"/>
      <c r="RQ85" s="33"/>
      <c r="RR85" s="33"/>
      <c r="RS85" s="33"/>
      <c r="RT85" s="33"/>
      <c r="RU85" s="33"/>
      <c r="RV85" s="33"/>
      <c r="RW85" s="33"/>
      <c r="RX85" s="33"/>
      <c r="RY85" s="33"/>
      <c r="RZ85" s="33"/>
      <c r="SA85" s="33"/>
      <c r="SB85" s="33"/>
      <c r="SC85" s="33"/>
      <c r="SD85" s="33"/>
      <c r="SE85" s="33"/>
      <c r="SF85" s="33"/>
      <c r="SG85" s="33"/>
      <c r="SH85" s="33"/>
      <c r="SI85" s="33"/>
      <c r="SJ85" s="33"/>
      <c r="SK85" s="33"/>
      <c r="SL85" s="33"/>
      <c r="SM85" s="33"/>
      <c r="SN85" s="33"/>
      <c r="SO85" s="33"/>
      <c r="SP85" s="33"/>
      <c r="SQ85" s="33"/>
      <c r="SR85" s="33"/>
      <c r="SS85" s="33"/>
      <c r="ST85" s="33"/>
      <c r="SU85" s="33"/>
      <c r="SV85" s="33"/>
      <c r="SW85" s="33"/>
      <c r="SX85" s="33"/>
      <c r="SY85" s="33"/>
      <c r="SZ85" s="33"/>
      <c r="TA85" s="33"/>
      <c r="TB85" s="33"/>
      <c r="TC85" s="33"/>
      <c r="TD85" s="33"/>
      <c r="TE85" s="33"/>
      <c r="TF85" s="33"/>
      <c r="TG85" s="33"/>
      <c r="TH85" s="33"/>
      <c r="TI85" s="33"/>
      <c r="TJ85" s="33"/>
      <c r="TK85" s="33"/>
      <c r="TL85" s="33"/>
      <c r="TM85" s="33"/>
      <c r="TN85" s="33"/>
      <c r="TO85" s="33"/>
      <c r="TP85" s="33"/>
      <c r="TQ85" s="33"/>
      <c r="TR85" s="33"/>
      <c r="TS85" s="33"/>
      <c r="TT85" s="33"/>
      <c r="TU85" s="33"/>
      <c r="TV85" s="33"/>
      <c r="TW85" s="33"/>
      <c r="TX85" s="33"/>
      <c r="TY85" s="33"/>
      <c r="TZ85" s="33"/>
      <c r="UA85" s="33"/>
      <c r="UB85" s="33"/>
      <c r="UC85" s="33"/>
      <c r="UD85" s="33"/>
      <c r="UE85" s="33"/>
      <c r="UF85" s="33"/>
      <c r="UG85" s="33"/>
      <c r="UH85" s="33"/>
      <c r="UI85" s="33"/>
      <c r="UJ85" s="33"/>
      <c r="UK85" s="33"/>
      <c r="UL85" s="33"/>
      <c r="UM85" s="33"/>
      <c r="UN85" s="33"/>
      <c r="UO85" s="33"/>
      <c r="UP85" s="33"/>
      <c r="UQ85" s="33"/>
      <c r="UR85" s="33"/>
      <c r="US85" s="33"/>
      <c r="UT85" s="33"/>
      <c r="UU85" s="33"/>
      <c r="UV85" s="33"/>
      <c r="UW85" s="33"/>
      <c r="UX85" s="33"/>
      <c r="UY85" s="33"/>
      <c r="UZ85" s="33"/>
      <c r="VA85" s="33"/>
      <c r="VB85" s="33"/>
      <c r="VC85" s="33"/>
      <c r="VD85" s="33"/>
      <c r="VE85" s="33"/>
      <c r="VF85" s="33"/>
      <c r="VG85" s="33"/>
      <c r="VH85" s="33"/>
      <c r="VI85" s="33"/>
      <c r="VJ85" s="33"/>
      <c r="VK85" s="33"/>
      <c r="VL85" s="33"/>
      <c r="VM85" s="33"/>
      <c r="VN85" s="33"/>
      <c r="VO85" s="33"/>
      <c r="VP85" s="33"/>
      <c r="VQ85" s="33"/>
      <c r="VR85" s="33"/>
      <c r="VS85" s="33"/>
      <c r="VT85" s="33"/>
      <c r="VU85" s="33"/>
      <c r="VV85" s="33"/>
      <c r="VW85" s="33"/>
      <c r="VX85" s="33"/>
      <c r="VY85" s="33"/>
      <c r="VZ85" s="33"/>
      <c r="WA85" s="33"/>
      <c r="WB85" s="33"/>
      <c r="WC85" s="33"/>
      <c r="WD85" s="33"/>
      <c r="WE85" s="33"/>
      <c r="WF85" s="33"/>
      <c r="WG85" s="33"/>
      <c r="WH85" s="33"/>
      <c r="WI85" s="33"/>
      <c r="WJ85" s="33"/>
      <c r="WK85" s="33"/>
      <c r="WL85" s="33"/>
      <c r="WM85" s="33"/>
      <c r="WN85" s="33"/>
      <c r="WO85" s="33"/>
      <c r="WP85" s="33"/>
      <c r="WQ85" s="33"/>
      <c r="WR85" s="33"/>
      <c r="WS85" s="33"/>
      <c r="WT85" s="33"/>
      <c r="WU85" s="33"/>
      <c r="WV85" s="33"/>
      <c r="WW85" s="33"/>
      <c r="WX85" s="33"/>
      <c r="WY85" s="33"/>
      <c r="WZ85" s="33"/>
      <c r="XA85" s="33"/>
      <c r="XB85" s="33"/>
      <c r="XC85" s="33"/>
      <c r="XD85" s="33"/>
      <c r="XE85" s="33"/>
      <c r="XF85" s="33"/>
      <c r="XG85" s="33"/>
      <c r="XH85" s="33"/>
      <c r="XI85" s="33"/>
      <c r="XJ85" s="33"/>
      <c r="XK85" s="33"/>
      <c r="XL85" s="33"/>
      <c r="XM85" s="33"/>
      <c r="XN85" s="33"/>
      <c r="XO85" s="33"/>
      <c r="XP85" s="33"/>
      <c r="XQ85" s="33"/>
      <c r="XR85" s="33"/>
      <c r="XS85" s="33"/>
      <c r="XT85" s="33"/>
      <c r="XU85" s="33"/>
      <c r="XV85" s="33"/>
      <c r="XW85" s="33"/>
      <c r="XX85" s="33"/>
      <c r="XY85" s="33"/>
      <c r="XZ85" s="33"/>
      <c r="YA85" s="33"/>
      <c r="YB85" s="33"/>
      <c r="YC85" s="33"/>
      <c r="YD85" s="33"/>
      <c r="YE85" s="33"/>
      <c r="YF85" s="33"/>
      <c r="YG85" s="33"/>
      <c r="YH85" s="33"/>
      <c r="YI85" s="33"/>
      <c r="YJ85" s="33"/>
      <c r="YK85" s="33"/>
      <c r="YL85" s="33"/>
      <c r="YM85" s="33"/>
      <c r="YN85" s="33"/>
      <c r="YO85" s="33"/>
      <c r="YP85" s="33"/>
      <c r="YQ85" s="33"/>
      <c r="YR85" s="33"/>
      <c r="YS85" s="33"/>
      <c r="YT85" s="33"/>
      <c r="YU85" s="33"/>
      <c r="YV85" s="33"/>
      <c r="YW85" s="33"/>
      <c r="YX85" s="33"/>
      <c r="YY85" s="33"/>
      <c r="YZ85" s="33"/>
      <c r="ZA85" s="33"/>
      <c r="ZB85" s="33"/>
      <c r="ZC85" s="33"/>
      <c r="ZD85" s="33"/>
      <c r="ZE85" s="33"/>
      <c r="ZF85" s="33"/>
      <c r="ZG85" s="33"/>
      <c r="ZH85" s="33"/>
      <c r="ZI85" s="33"/>
      <c r="ZJ85" s="33"/>
      <c r="ZK85" s="33"/>
      <c r="ZL85" s="33"/>
      <c r="ZM85" s="33"/>
      <c r="ZN85" s="33"/>
      <c r="ZO85" s="33"/>
      <c r="ZP85" s="33"/>
      <c r="ZQ85" s="33"/>
      <c r="ZR85" s="33"/>
      <c r="ZS85" s="33"/>
      <c r="ZT85" s="33"/>
      <c r="ZU85" s="33"/>
      <c r="ZV85" s="33"/>
      <c r="ZW85" s="33"/>
      <c r="ZX85" s="33"/>
      <c r="ZY85" s="33"/>
      <c r="ZZ85" s="33"/>
      <c r="AAA85" s="33"/>
      <c r="AAB85" s="33"/>
      <c r="AAC85" s="33"/>
      <c r="AAD85" s="33"/>
      <c r="AAE85" s="33"/>
      <c r="AAF85" s="33"/>
      <c r="AAG85" s="33"/>
      <c r="AAH85" s="33"/>
      <c r="AAI85" s="33"/>
      <c r="AAJ85" s="33"/>
      <c r="AAK85" s="33"/>
      <c r="AAL85" s="33"/>
      <c r="AAM85" s="33"/>
      <c r="AAN85" s="33"/>
      <c r="AAO85" s="33"/>
      <c r="AAP85" s="33"/>
      <c r="AAQ85" s="33"/>
      <c r="AAR85" s="33"/>
      <c r="AAS85" s="33"/>
      <c r="AAT85" s="33"/>
      <c r="AAU85" s="33"/>
      <c r="AAV85" s="33"/>
      <c r="AAW85" s="33"/>
      <c r="AAX85" s="33"/>
      <c r="AAY85" s="33"/>
      <c r="AAZ85" s="33"/>
      <c r="ABA85" s="33"/>
      <c r="ABB85" s="33"/>
      <c r="ABC85" s="33"/>
      <c r="ABD85" s="33"/>
      <c r="ABE85" s="33"/>
      <c r="ABF85" s="33"/>
      <c r="ABG85" s="33"/>
      <c r="ABH85" s="33"/>
      <c r="ABI85" s="33"/>
      <c r="ABJ85" s="33"/>
      <c r="ABK85" s="33"/>
      <c r="ABL85" s="33"/>
      <c r="ABM85" s="33"/>
      <c r="ABN85" s="33"/>
      <c r="ABO85" s="33"/>
      <c r="ABP85" s="33"/>
      <c r="ABQ85" s="33"/>
      <c r="ABR85" s="33"/>
      <c r="ABS85" s="33"/>
      <c r="ABT85" s="33"/>
      <c r="ABU85" s="33"/>
      <c r="ABV85" s="33"/>
      <c r="ABW85" s="33"/>
      <c r="ABX85" s="33"/>
      <c r="ABY85" s="33"/>
      <c r="ABZ85" s="33"/>
      <c r="ACA85" s="33"/>
      <c r="ACB85" s="33"/>
      <c r="ACC85" s="33"/>
      <c r="ACD85" s="33"/>
      <c r="ACE85" s="33"/>
      <c r="ACF85" s="33"/>
      <c r="ACG85" s="33"/>
      <c r="ACH85" s="33"/>
      <c r="ACI85" s="33"/>
      <c r="ACJ85" s="33"/>
      <c r="ACK85" s="33"/>
      <c r="ACL85" s="33"/>
      <c r="ACM85" s="33"/>
      <c r="ACN85" s="33"/>
      <c r="ACO85" s="33"/>
      <c r="ACP85" s="33"/>
      <c r="ACQ85" s="33"/>
      <c r="ACR85" s="33"/>
      <c r="ACS85" s="33"/>
      <c r="ACT85" s="33"/>
      <c r="ACU85" s="33"/>
      <c r="ACV85" s="33"/>
      <c r="ACW85" s="33"/>
      <c r="ACX85" s="33"/>
      <c r="ACY85" s="33"/>
      <c r="ACZ85" s="33"/>
      <c r="ADA85" s="33"/>
      <c r="ADB85" s="33"/>
      <c r="ADC85" s="33"/>
      <c r="ADD85" s="33"/>
      <c r="ADE85" s="33"/>
      <c r="ADF85" s="33"/>
      <c r="ADG85" s="33"/>
      <c r="ADH85" s="33"/>
      <c r="ADI85" s="33"/>
      <c r="ADJ85" s="33"/>
      <c r="ADK85" s="33"/>
      <c r="ADL85" s="33"/>
      <c r="ADM85" s="33"/>
      <c r="ADN85" s="33"/>
      <c r="ADO85" s="33"/>
      <c r="ADP85" s="33"/>
      <c r="ADQ85" s="33"/>
      <c r="ADR85" s="33"/>
      <c r="ADS85" s="33"/>
      <c r="ADT85" s="33"/>
      <c r="ADU85" s="33"/>
      <c r="ADV85" s="33"/>
      <c r="ADW85" s="33"/>
      <c r="ADX85" s="33"/>
      <c r="ADY85" s="33"/>
      <c r="ADZ85" s="33"/>
      <c r="AEA85" s="33"/>
      <c r="AEB85" s="33"/>
      <c r="AEC85" s="33"/>
      <c r="AED85" s="33"/>
      <c r="AEE85" s="33"/>
      <c r="AEF85" s="33"/>
      <c r="AEG85" s="33"/>
      <c r="AEH85" s="33"/>
      <c r="AEI85" s="33"/>
      <c r="AEJ85" s="33"/>
      <c r="AEK85" s="33"/>
      <c r="AEL85" s="33"/>
      <c r="AEM85" s="33"/>
      <c r="AEN85" s="33"/>
      <c r="AEO85" s="33"/>
      <c r="AEP85" s="33"/>
      <c r="AEQ85" s="33"/>
      <c r="AER85" s="33"/>
      <c r="AES85" s="33"/>
      <c r="AET85" s="33"/>
      <c r="AEU85" s="33"/>
      <c r="AEV85" s="33"/>
      <c r="AEW85" s="33"/>
      <c r="AEX85" s="33"/>
      <c r="AEY85" s="33"/>
      <c r="AEZ85" s="33"/>
      <c r="AFA85" s="33"/>
      <c r="AFB85" s="33"/>
      <c r="AFC85" s="33"/>
      <c r="AFD85" s="33"/>
      <c r="AFE85" s="33"/>
      <c r="AFF85" s="33"/>
      <c r="AFG85" s="33"/>
      <c r="AFH85" s="33"/>
      <c r="AFI85" s="33"/>
      <c r="AFJ85" s="33"/>
      <c r="AFK85" s="33"/>
      <c r="AFL85" s="33"/>
      <c r="AFM85" s="33"/>
      <c r="AFN85" s="33"/>
      <c r="AFO85" s="33"/>
      <c r="AFP85" s="33"/>
      <c r="AFQ85" s="33"/>
      <c r="AFR85" s="33"/>
      <c r="AFS85" s="33"/>
      <c r="AFT85" s="33"/>
      <c r="AFU85" s="33"/>
      <c r="AFV85" s="33"/>
      <c r="AFW85" s="33"/>
      <c r="AFX85" s="33"/>
      <c r="AFY85" s="33"/>
      <c r="AFZ85" s="33"/>
      <c r="AGA85" s="33"/>
      <c r="AGB85" s="33"/>
      <c r="AGC85" s="33"/>
      <c r="AGD85" s="33"/>
      <c r="AGE85" s="33"/>
      <c r="AGF85" s="33"/>
      <c r="AGG85" s="33"/>
      <c r="AGH85" s="33"/>
      <c r="AGI85" s="33"/>
      <c r="AGJ85" s="33"/>
      <c r="AGK85" s="33"/>
      <c r="AGL85" s="33"/>
      <c r="AGM85" s="33"/>
      <c r="AGN85" s="33"/>
      <c r="AGO85" s="33"/>
      <c r="AGP85" s="33"/>
      <c r="AGQ85" s="33"/>
      <c r="AGR85" s="33"/>
      <c r="AGS85" s="33"/>
      <c r="AGT85" s="33"/>
      <c r="AGU85" s="33"/>
      <c r="AGV85" s="33"/>
      <c r="AGW85" s="33"/>
      <c r="AGX85" s="33"/>
      <c r="AGY85" s="33"/>
      <c r="AGZ85" s="33"/>
      <c r="AHA85" s="33"/>
      <c r="AHB85" s="33"/>
      <c r="AHC85" s="33"/>
      <c r="AHD85" s="33"/>
      <c r="AHE85" s="33"/>
      <c r="AHF85" s="33"/>
      <c r="AHG85" s="33"/>
      <c r="AHH85" s="33"/>
      <c r="AHI85" s="33"/>
      <c r="AHJ85" s="33"/>
      <c r="AHK85" s="33"/>
      <c r="AHL85" s="33"/>
      <c r="AHM85" s="33"/>
      <c r="AHN85" s="33"/>
      <c r="AHO85" s="33"/>
      <c r="AHP85" s="33"/>
      <c r="AHQ85" s="33"/>
      <c r="AHR85" s="33"/>
      <c r="AHS85" s="33"/>
      <c r="AHT85" s="33"/>
      <c r="AHU85" s="33"/>
      <c r="AHV85" s="33"/>
      <c r="AHW85" s="33"/>
      <c r="AHX85" s="33"/>
      <c r="AHY85" s="33"/>
      <c r="AHZ85" s="33"/>
      <c r="AIA85" s="33"/>
      <c r="AIB85" s="33"/>
      <c r="AIC85" s="33"/>
      <c r="AID85" s="33"/>
      <c r="AIE85" s="33"/>
      <c r="AIF85" s="33"/>
      <c r="AIG85" s="33"/>
      <c r="AIH85" s="33"/>
      <c r="AII85" s="33"/>
      <c r="AIJ85" s="33"/>
      <c r="AIK85" s="33"/>
      <c r="AIL85" s="33"/>
      <c r="AIM85" s="33"/>
      <c r="AIN85" s="33"/>
      <c r="AIO85" s="33"/>
      <c r="AIP85" s="33"/>
      <c r="AIQ85" s="33"/>
      <c r="AIR85" s="33"/>
      <c r="AIS85" s="33"/>
      <c r="AIT85" s="33"/>
      <c r="AIU85" s="33"/>
      <c r="AIV85" s="33"/>
      <c r="AIW85" s="33"/>
      <c r="AIX85" s="33"/>
      <c r="AIY85" s="33"/>
      <c r="AIZ85" s="33"/>
      <c r="AJA85" s="33"/>
      <c r="AJB85" s="33"/>
      <c r="AJC85" s="33"/>
      <c r="AJD85" s="33"/>
      <c r="AJE85" s="33"/>
      <c r="AJF85" s="33"/>
      <c r="AJG85" s="33"/>
      <c r="AJH85" s="33"/>
      <c r="AJI85" s="33"/>
      <c r="AJJ85" s="33"/>
      <c r="AJK85" s="33"/>
      <c r="AJL85" s="33"/>
      <c r="AJM85" s="33"/>
      <c r="AJN85" s="33"/>
      <c r="AJO85" s="33"/>
      <c r="AJP85" s="33"/>
      <c r="AJQ85" s="33"/>
      <c r="AJR85" s="33"/>
      <c r="AJS85" s="33"/>
      <c r="AJT85" s="33"/>
      <c r="AJU85" s="33"/>
      <c r="AJV85" s="33"/>
      <c r="AJW85" s="33"/>
      <c r="AJX85" s="33"/>
      <c r="AJY85" s="33"/>
      <c r="AJZ85" s="33"/>
      <c r="AKA85" s="33"/>
      <c r="AKB85" s="33"/>
      <c r="AKC85" s="33"/>
      <c r="AKD85" s="33"/>
      <c r="AKE85" s="33"/>
      <c r="AKF85" s="33"/>
      <c r="AKG85" s="33"/>
      <c r="AKH85" s="33"/>
      <c r="AKI85" s="33"/>
      <c r="AKJ85" s="33"/>
      <c r="AKK85" s="33"/>
      <c r="AKL85" s="33"/>
      <c r="AKM85" s="33"/>
      <c r="AKN85" s="33"/>
      <c r="AKO85" s="33"/>
      <c r="AKP85" s="33"/>
      <c r="AKQ85" s="33"/>
      <c r="AKR85" s="33"/>
      <c r="AKS85" s="33"/>
      <c r="AKT85" s="33"/>
      <c r="AKU85" s="33"/>
      <c r="AKV85" s="33"/>
      <c r="AKW85" s="33"/>
      <c r="AKX85" s="33"/>
      <c r="AKY85" s="33"/>
      <c r="AKZ85" s="33"/>
      <c r="ALA85" s="33"/>
      <c r="ALB85" s="33"/>
      <c r="ALC85" s="33"/>
      <c r="ALD85" s="33"/>
      <c r="ALE85" s="33"/>
      <c r="ALF85" s="33"/>
      <c r="ALG85" s="33"/>
      <c r="ALH85" s="33"/>
      <c r="ALI85" s="33"/>
      <c r="ALJ85" s="33"/>
      <c r="ALK85" s="33"/>
      <c r="ALL85" s="33"/>
      <c r="ALM85" s="33"/>
      <c r="ALN85" s="33"/>
      <c r="ALO85" s="33"/>
      <c r="ALP85" s="33"/>
      <c r="ALQ85" s="33"/>
      <c r="ALR85" s="33"/>
      <c r="ALS85" s="33"/>
      <c r="ALT85" s="33"/>
      <c r="ALU85" s="33"/>
      <c r="ALV85" s="33"/>
      <c r="ALW85" s="33"/>
      <c r="ALX85" s="33"/>
      <c r="ALY85" s="33"/>
      <c r="ALZ85" s="33"/>
      <c r="AMA85" s="33"/>
      <c r="AMB85" s="33"/>
      <c r="AMC85" s="33"/>
      <c r="AMD85" s="33"/>
      <c r="AME85" s="33"/>
      <c r="AMF85" s="33"/>
      <c r="AMG85" s="33"/>
      <c r="AMH85" s="33"/>
      <c r="AMI85" s="33"/>
      <c r="AMJ85" s="33"/>
      <c r="AMK85" s="33"/>
    </row>
    <row r="86" spans="1:1025" s="42" customFormat="1">
      <c r="A86" s="91" t="s">
        <v>40</v>
      </c>
      <c r="B86" s="276" t="s">
        <v>93</v>
      </c>
      <c r="C86" s="277"/>
      <c r="D86" s="277"/>
      <c r="E86" s="277"/>
      <c r="F86" s="278"/>
      <c r="G86" s="146">
        <f>G78</f>
        <v>0</v>
      </c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  <c r="DO86" s="41"/>
      <c r="DP86" s="41"/>
      <c r="DQ86" s="41"/>
      <c r="DR86" s="41"/>
      <c r="DS86" s="41"/>
      <c r="DT86" s="41"/>
      <c r="DU86" s="41"/>
      <c r="DV86" s="41"/>
      <c r="DW86" s="41"/>
      <c r="DX86" s="41"/>
      <c r="DY86" s="41"/>
      <c r="DZ86" s="41"/>
      <c r="EA86" s="41"/>
      <c r="EB86" s="41"/>
      <c r="EC86" s="41"/>
      <c r="ED86" s="41"/>
      <c r="EE86" s="41"/>
      <c r="EF86" s="41"/>
      <c r="EG86" s="41"/>
      <c r="EH86" s="41"/>
      <c r="EI86" s="41"/>
      <c r="EJ86" s="41"/>
      <c r="EK86" s="41"/>
      <c r="EL86" s="41"/>
      <c r="EM86" s="41"/>
      <c r="EN86" s="41"/>
      <c r="EO86" s="41"/>
      <c r="EP86" s="41"/>
      <c r="EQ86" s="41"/>
      <c r="ER86" s="41"/>
      <c r="ES86" s="41"/>
      <c r="ET86" s="41"/>
      <c r="EU86" s="41"/>
      <c r="EV86" s="41"/>
      <c r="EW86" s="41"/>
      <c r="EX86" s="41"/>
      <c r="EY86" s="41"/>
      <c r="EZ86" s="41"/>
      <c r="FA86" s="41"/>
      <c r="FB86" s="41"/>
      <c r="FC86" s="41"/>
      <c r="FD86" s="41"/>
      <c r="FE86" s="41"/>
      <c r="FF86" s="41"/>
      <c r="FG86" s="41"/>
      <c r="FH86" s="41"/>
      <c r="FI86" s="41"/>
      <c r="FJ86" s="41"/>
      <c r="FK86" s="41"/>
      <c r="FL86" s="41"/>
      <c r="FM86" s="41"/>
      <c r="FN86" s="41"/>
      <c r="FO86" s="41"/>
      <c r="FP86" s="41"/>
      <c r="FQ86" s="41"/>
      <c r="FR86" s="41"/>
      <c r="FS86" s="41"/>
      <c r="FT86" s="41"/>
      <c r="FU86" s="41"/>
      <c r="FV86" s="41"/>
      <c r="FW86" s="41"/>
      <c r="FX86" s="41"/>
      <c r="FY86" s="41"/>
      <c r="FZ86" s="41"/>
      <c r="GA86" s="41"/>
      <c r="GB86" s="41"/>
      <c r="GC86" s="41"/>
      <c r="GD86" s="41"/>
      <c r="GE86" s="41"/>
      <c r="GF86" s="41"/>
      <c r="GG86" s="41"/>
      <c r="GH86" s="41"/>
      <c r="GI86" s="41"/>
      <c r="GJ86" s="41"/>
      <c r="GK86" s="41"/>
      <c r="GL86" s="41"/>
      <c r="GM86" s="41"/>
      <c r="GN86" s="41"/>
      <c r="GO86" s="41"/>
      <c r="GP86" s="41"/>
      <c r="GQ86" s="41"/>
      <c r="GR86" s="41"/>
      <c r="GS86" s="41"/>
      <c r="GT86" s="41"/>
      <c r="GU86" s="41"/>
      <c r="GV86" s="41"/>
      <c r="GW86" s="41"/>
      <c r="GX86" s="41"/>
      <c r="GY86" s="41"/>
      <c r="GZ86" s="41"/>
      <c r="HA86" s="41"/>
      <c r="HB86" s="41"/>
      <c r="HC86" s="41"/>
      <c r="HD86" s="41"/>
      <c r="HE86" s="41"/>
      <c r="HF86" s="41"/>
      <c r="HG86" s="41"/>
      <c r="HH86" s="41"/>
      <c r="HI86" s="41"/>
      <c r="HJ86" s="41"/>
      <c r="HK86" s="41"/>
      <c r="HL86" s="41"/>
      <c r="HM86" s="41"/>
      <c r="HN86" s="41"/>
      <c r="HO86" s="41"/>
      <c r="HP86" s="41"/>
      <c r="HQ86" s="41"/>
      <c r="HR86" s="41"/>
      <c r="HS86" s="41"/>
      <c r="HT86" s="41"/>
      <c r="HU86" s="41"/>
      <c r="HV86" s="41"/>
      <c r="HW86" s="41"/>
      <c r="HX86" s="41"/>
      <c r="HY86" s="41"/>
      <c r="HZ86" s="41"/>
      <c r="IA86" s="41"/>
      <c r="IB86" s="41"/>
      <c r="IC86" s="41"/>
      <c r="ID86" s="41"/>
      <c r="IE86" s="41"/>
      <c r="IF86" s="41"/>
      <c r="IG86" s="41"/>
      <c r="IH86" s="41"/>
      <c r="II86" s="41"/>
      <c r="IJ86" s="41"/>
      <c r="IK86" s="41"/>
      <c r="IL86" s="41"/>
      <c r="IM86" s="41"/>
      <c r="IN86" s="41"/>
      <c r="IO86" s="41"/>
      <c r="IP86" s="41"/>
      <c r="IQ86" s="41"/>
      <c r="IR86" s="41"/>
      <c r="IS86" s="41"/>
      <c r="IT86" s="41"/>
      <c r="IU86" s="41"/>
      <c r="IV86" s="41"/>
      <c r="IW86" s="41"/>
      <c r="IX86" s="41"/>
      <c r="IY86" s="41"/>
      <c r="IZ86" s="41"/>
      <c r="JA86" s="41"/>
      <c r="JB86" s="41"/>
      <c r="JC86" s="41"/>
      <c r="JD86" s="41"/>
      <c r="JE86" s="41"/>
      <c r="JF86" s="41"/>
      <c r="JG86" s="41"/>
      <c r="JH86" s="41"/>
      <c r="JI86" s="41"/>
      <c r="JJ86" s="41"/>
      <c r="JK86" s="41"/>
      <c r="JL86" s="41"/>
      <c r="JM86" s="41"/>
      <c r="JN86" s="41"/>
      <c r="JO86" s="41"/>
      <c r="JP86" s="41"/>
      <c r="JQ86" s="41"/>
      <c r="JR86" s="41"/>
      <c r="JS86" s="41"/>
      <c r="JT86" s="41"/>
      <c r="JU86" s="41"/>
      <c r="JV86" s="41"/>
      <c r="JW86" s="41"/>
      <c r="JX86" s="41"/>
      <c r="JY86" s="41"/>
      <c r="JZ86" s="41"/>
      <c r="KA86" s="41"/>
      <c r="KB86" s="41"/>
      <c r="KC86" s="41"/>
      <c r="KD86" s="41"/>
      <c r="KE86" s="41"/>
      <c r="KF86" s="41"/>
      <c r="KG86" s="41"/>
      <c r="KH86" s="41"/>
      <c r="KI86" s="41"/>
      <c r="KJ86" s="41"/>
      <c r="KK86" s="41"/>
      <c r="KL86" s="41"/>
      <c r="KM86" s="41"/>
      <c r="KN86" s="41"/>
      <c r="KO86" s="41"/>
      <c r="KP86" s="41"/>
      <c r="KQ86" s="41"/>
      <c r="KR86" s="41"/>
      <c r="KS86" s="41"/>
      <c r="KT86" s="41"/>
      <c r="KU86" s="41"/>
      <c r="KV86" s="41"/>
      <c r="KW86" s="41"/>
      <c r="KX86" s="41"/>
      <c r="KY86" s="41"/>
      <c r="KZ86" s="41"/>
      <c r="LA86" s="41"/>
      <c r="LB86" s="41"/>
      <c r="LC86" s="41"/>
      <c r="LD86" s="41"/>
      <c r="LE86" s="41"/>
      <c r="LF86" s="41"/>
      <c r="LG86" s="41"/>
      <c r="LH86" s="41"/>
      <c r="LI86" s="41"/>
      <c r="LJ86" s="41"/>
      <c r="LK86" s="41"/>
      <c r="LL86" s="41"/>
      <c r="LM86" s="41"/>
      <c r="LN86" s="41"/>
      <c r="LO86" s="41"/>
      <c r="LP86" s="41"/>
      <c r="LQ86" s="41"/>
      <c r="LR86" s="41"/>
      <c r="LS86" s="41"/>
      <c r="LT86" s="41"/>
      <c r="LU86" s="41"/>
      <c r="LV86" s="41"/>
      <c r="LW86" s="41"/>
      <c r="LX86" s="41"/>
      <c r="LY86" s="41"/>
      <c r="LZ86" s="41"/>
      <c r="MA86" s="41"/>
      <c r="MB86" s="41"/>
      <c r="MC86" s="41"/>
      <c r="MD86" s="41"/>
      <c r="ME86" s="41"/>
      <c r="MF86" s="41"/>
      <c r="MG86" s="41"/>
      <c r="MH86" s="41"/>
      <c r="MI86" s="41"/>
      <c r="MJ86" s="41"/>
      <c r="MK86" s="41"/>
      <c r="ML86" s="41"/>
      <c r="MM86" s="41"/>
      <c r="MN86" s="41"/>
      <c r="MO86" s="41"/>
      <c r="MP86" s="41"/>
      <c r="MQ86" s="41"/>
      <c r="MR86" s="41"/>
      <c r="MS86" s="41"/>
      <c r="MT86" s="41"/>
      <c r="MU86" s="41"/>
      <c r="MV86" s="41"/>
      <c r="MW86" s="41"/>
      <c r="MX86" s="41"/>
      <c r="MY86" s="41"/>
      <c r="MZ86" s="41"/>
      <c r="NA86" s="41"/>
      <c r="NB86" s="41"/>
      <c r="NC86" s="41"/>
      <c r="ND86" s="41"/>
      <c r="NE86" s="41"/>
      <c r="NF86" s="41"/>
      <c r="NG86" s="41"/>
      <c r="NH86" s="41"/>
      <c r="NI86" s="41"/>
      <c r="NJ86" s="41"/>
      <c r="NK86" s="41"/>
      <c r="NL86" s="41"/>
      <c r="NM86" s="41"/>
      <c r="NN86" s="41"/>
      <c r="NO86" s="41"/>
      <c r="NP86" s="41"/>
      <c r="NQ86" s="41"/>
      <c r="NR86" s="41"/>
      <c r="NS86" s="41"/>
      <c r="NT86" s="41"/>
      <c r="NU86" s="41"/>
      <c r="NV86" s="41"/>
      <c r="NW86" s="41"/>
      <c r="NX86" s="41"/>
      <c r="NY86" s="41"/>
      <c r="NZ86" s="41"/>
      <c r="OA86" s="41"/>
      <c r="OB86" s="41"/>
      <c r="OC86" s="41"/>
      <c r="OD86" s="41"/>
      <c r="OE86" s="41"/>
      <c r="OF86" s="41"/>
      <c r="OG86" s="41"/>
      <c r="OH86" s="41"/>
      <c r="OI86" s="41"/>
      <c r="OJ86" s="41"/>
      <c r="OK86" s="41"/>
      <c r="OL86" s="41"/>
      <c r="OM86" s="41"/>
      <c r="ON86" s="41"/>
      <c r="OO86" s="41"/>
      <c r="OP86" s="41"/>
      <c r="OQ86" s="41"/>
      <c r="OR86" s="41"/>
      <c r="OS86" s="41"/>
      <c r="OT86" s="41"/>
      <c r="OU86" s="41"/>
      <c r="OV86" s="41"/>
      <c r="OW86" s="41"/>
      <c r="OX86" s="41"/>
      <c r="OY86" s="41"/>
      <c r="OZ86" s="41"/>
      <c r="PA86" s="41"/>
      <c r="PB86" s="41"/>
      <c r="PC86" s="41"/>
      <c r="PD86" s="41"/>
      <c r="PE86" s="41"/>
      <c r="PF86" s="41"/>
      <c r="PG86" s="41"/>
      <c r="PH86" s="41"/>
      <c r="PI86" s="41"/>
      <c r="PJ86" s="41"/>
      <c r="PK86" s="41"/>
      <c r="PL86" s="41"/>
      <c r="PM86" s="41"/>
      <c r="PN86" s="41"/>
      <c r="PO86" s="41"/>
      <c r="PP86" s="41"/>
      <c r="PQ86" s="41"/>
      <c r="PR86" s="41"/>
      <c r="PS86" s="41"/>
      <c r="PT86" s="41"/>
      <c r="PU86" s="41"/>
      <c r="PV86" s="41"/>
      <c r="PW86" s="41"/>
      <c r="PX86" s="41"/>
      <c r="PY86" s="41"/>
      <c r="PZ86" s="41"/>
      <c r="QA86" s="41"/>
      <c r="QB86" s="41"/>
      <c r="QC86" s="41"/>
      <c r="QD86" s="41"/>
      <c r="QE86" s="41"/>
      <c r="QF86" s="41"/>
      <c r="QG86" s="41"/>
      <c r="QH86" s="41"/>
      <c r="QI86" s="41"/>
      <c r="QJ86" s="41"/>
      <c r="QK86" s="41"/>
      <c r="QL86" s="41"/>
      <c r="QM86" s="41"/>
      <c r="QN86" s="41"/>
      <c r="QO86" s="41"/>
      <c r="QP86" s="41"/>
      <c r="QQ86" s="41"/>
      <c r="QR86" s="41"/>
      <c r="QS86" s="41"/>
      <c r="QT86" s="41"/>
      <c r="QU86" s="41"/>
      <c r="QV86" s="41"/>
      <c r="QW86" s="41"/>
      <c r="QX86" s="41"/>
      <c r="QY86" s="41"/>
      <c r="QZ86" s="41"/>
      <c r="RA86" s="41"/>
      <c r="RB86" s="41"/>
      <c r="RC86" s="41"/>
      <c r="RD86" s="41"/>
      <c r="RE86" s="41"/>
      <c r="RF86" s="41"/>
      <c r="RG86" s="41"/>
      <c r="RH86" s="41"/>
      <c r="RI86" s="41"/>
      <c r="RJ86" s="41"/>
      <c r="RK86" s="41"/>
      <c r="RL86" s="41"/>
      <c r="RM86" s="41"/>
      <c r="RN86" s="41"/>
      <c r="RO86" s="41"/>
      <c r="RP86" s="41"/>
      <c r="RQ86" s="41"/>
      <c r="RR86" s="41"/>
      <c r="RS86" s="41"/>
      <c r="RT86" s="41"/>
      <c r="RU86" s="41"/>
      <c r="RV86" s="41"/>
      <c r="RW86" s="41"/>
      <c r="RX86" s="41"/>
      <c r="RY86" s="41"/>
      <c r="RZ86" s="41"/>
      <c r="SA86" s="41"/>
      <c r="SB86" s="41"/>
      <c r="SC86" s="41"/>
      <c r="SD86" s="41"/>
      <c r="SE86" s="41"/>
      <c r="SF86" s="41"/>
      <c r="SG86" s="41"/>
      <c r="SH86" s="41"/>
      <c r="SI86" s="41"/>
      <c r="SJ86" s="41"/>
      <c r="SK86" s="41"/>
      <c r="SL86" s="41"/>
      <c r="SM86" s="41"/>
      <c r="SN86" s="41"/>
      <c r="SO86" s="41"/>
      <c r="SP86" s="41"/>
      <c r="SQ86" s="41"/>
      <c r="SR86" s="41"/>
      <c r="SS86" s="41"/>
      <c r="ST86" s="41"/>
      <c r="SU86" s="41"/>
      <c r="SV86" s="41"/>
      <c r="SW86" s="41"/>
      <c r="SX86" s="41"/>
      <c r="SY86" s="41"/>
      <c r="SZ86" s="41"/>
      <c r="TA86" s="41"/>
      <c r="TB86" s="41"/>
      <c r="TC86" s="41"/>
      <c r="TD86" s="41"/>
      <c r="TE86" s="41"/>
      <c r="TF86" s="41"/>
      <c r="TG86" s="41"/>
      <c r="TH86" s="41"/>
      <c r="TI86" s="41"/>
      <c r="TJ86" s="41"/>
      <c r="TK86" s="41"/>
      <c r="TL86" s="41"/>
      <c r="TM86" s="41"/>
      <c r="TN86" s="41"/>
      <c r="TO86" s="41"/>
      <c r="TP86" s="41"/>
      <c r="TQ86" s="41"/>
      <c r="TR86" s="41"/>
      <c r="TS86" s="41"/>
      <c r="TT86" s="41"/>
      <c r="TU86" s="41"/>
      <c r="TV86" s="41"/>
      <c r="TW86" s="41"/>
      <c r="TX86" s="41"/>
      <c r="TY86" s="41"/>
      <c r="TZ86" s="41"/>
      <c r="UA86" s="41"/>
      <c r="UB86" s="41"/>
      <c r="UC86" s="41"/>
      <c r="UD86" s="41"/>
      <c r="UE86" s="41"/>
      <c r="UF86" s="41"/>
      <c r="UG86" s="41"/>
      <c r="UH86" s="41"/>
      <c r="UI86" s="41"/>
      <c r="UJ86" s="41"/>
      <c r="UK86" s="41"/>
      <c r="UL86" s="41"/>
      <c r="UM86" s="41"/>
      <c r="UN86" s="41"/>
      <c r="UO86" s="41"/>
      <c r="UP86" s="41"/>
      <c r="UQ86" s="41"/>
      <c r="UR86" s="41"/>
      <c r="US86" s="41"/>
      <c r="UT86" s="41"/>
      <c r="UU86" s="41"/>
      <c r="UV86" s="41"/>
      <c r="UW86" s="41"/>
      <c r="UX86" s="41"/>
      <c r="UY86" s="41"/>
      <c r="UZ86" s="41"/>
      <c r="VA86" s="41"/>
      <c r="VB86" s="41"/>
      <c r="VC86" s="41"/>
      <c r="VD86" s="41"/>
      <c r="VE86" s="41"/>
      <c r="VF86" s="41"/>
      <c r="VG86" s="41"/>
      <c r="VH86" s="41"/>
      <c r="VI86" s="41"/>
      <c r="VJ86" s="41"/>
      <c r="VK86" s="41"/>
      <c r="VL86" s="41"/>
      <c r="VM86" s="41"/>
      <c r="VN86" s="41"/>
      <c r="VO86" s="41"/>
      <c r="VP86" s="41"/>
      <c r="VQ86" s="41"/>
      <c r="VR86" s="41"/>
      <c r="VS86" s="41"/>
      <c r="VT86" s="41"/>
      <c r="VU86" s="41"/>
      <c r="VV86" s="41"/>
      <c r="VW86" s="41"/>
      <c r="VX86" s="41"/>
      <c r="VY86" s="41"/>
      <c r="VZ86" s="41"/>
      <c r="WA86" s="41"/>
      <c r="WB86" s="41"/>
      <c r="WC86" s="41"/>
      <c r="WD86" s="41"/>
      <c r="WE86" s="41"/>
      <c r="WF86" s="41"/>
      <c r="WG86" s="41"/>
      <c r="WH86" s="41"/>
      <c r="WI86" s="41"/>
      <c r="WJ86" s="41"/>
      <c r="WK86" s="41"/>
      <c r="WL86" s="41"/>
      <c r="WM86" s="41"/>
      <c r="WN86" s="41"/>
      <c r="WO86" s="41"/>
      <c r="WP86" s="41"/>
      <c r="WQ86" s="41"/>
      <c r="WR86" s="41"/>
      <c r="WS86" s="41"/>
      <c r="WT86" s="41"/>
      <c r="WU86" s="41"/>
      <c r="WV86" s="41"/>
      <c r="WW86" s="41"/>
      <c r="WX86" s="41"/>
      <c r="WY86" s="41"/>
      <c r="WZ86" s="41"/>
      <c r="XA86" s="41"/>
      <c r="XB86" s="41"/>
      <c r="XC86" s="41"/>
      <c r="XD86" s="41"/>
      <c r="XE86" s="41"/>
      <c r="XF86" s="41"/>
      <c r="XG86" s="41"/>
      <c r="XH86" s="41"/>
      <c r="XI86" s="41"/>
      <c r="XJ86" s="41"/>
      <c r="XK86" s="41"/>
      <c r="XL86" s="41"/>
      <c r="XM86" s="41"/>
      <c r="XN86" s="41"/>
      <c r="XO86" s="41"/>
      <c r="XP86" s="41"/>
      <c r="XQ86" s="41"/>
      <c r="XR86" s="41"/>
      <c r="XS86" s="41"/>
      <c r="XT86" s="41"/>
      <c r="XU86" s="41"/>
      <c r="XV86" s="41"/>
      <c r="XW86" s="41"/>
      <c r="XX86" s="41"/>
      <c r="XY86" s="41"/>
      <c r="XZ86" s="41"/>
      <c r="YA86" s="41"/>
      <c r="YB86" s="41"/>
      <c r="YC86" s="41"/>
      <c r="YD86" s="41"/>
      <c r="YE86" s="41"/>
      <c r="YF86" s="41"/>
      <c r="YG86" s="41"/>
      <c r="YH86" s="41"/>
      <c r="YI86" s="41"/>
      <c r="YJ86" s="41"/>
      <c r="YK86" s="41"/>
      <c r="YL86" s="41"/>
      <c r="YM86" s="41"/>
      <c r="YN86" s="41"/>
      <c r="YO86" s="41"/>
      <c r="YP86" s="41"/>
      <c r="YQ86" s="41"/>
      <c r="YR86" s="41"/>
      <c r="YS86" s="41"/>
      <c r="YT86" s="41"/>
      <c r="YU86" s="41"/>
      <c r="YV86" s="41"/>
      <c r="YW86" s="41"/>
      <c r="YX86" s="41"/>
      <c r="YY86" s="41"/>
      <c r="YZ86" s="41"/>
      <c r="ZA86" s="41"/>
      <c r="ZB86" s="41"/>
      <c r="ZC86" s="41"/>
      <c r="ZD86" s="41"/>
      <c r="ZE86" s="41"/>
      <c r="ZF86" s="41"/>
      <c r="ZG86" s="41"/>
      <c r="ZH86" s="41"/>
      <c r="ZI86" s="41"/>
      <c r="ZJ86" s="41"/>
      <c r="ZK86" s="41"/>
      <c r="ZL86" s="41"/>
      <c r="ZM86" s="41"/>
      <c r="ZN86" s="41"/>
      <c r="ZO86" s="41"/>
      <c r="ZP86" s="41"/>
      <c r="ZQ86" s="41"/>
      <c r="ZR86" s="41"/>
      <c r="ZS86" s="41"/>
      <c r="ZT86" s="41"/>
      <c r="ZU86" s="41"/>
      <c r="ZV86" s="41"/>
      <c r="ZW86" s="41"/>
      <c r="ZX86" s="41"/>
      <c r="ZY86" s="41"/>
      <c r="ZZ86" s="41"/>
      <c r="AAA86" s="41"/>
      <c r="AAB86" s="41"/>
      <c r="AAC86" s="41"/>
      <c r="AAD86" s="41"/>
      <c r="AAE86" s="41"/>
      <c r="AAF86" s="41"/>
      <c r="AAG86" s="41"/>
      <c r="AAH86" s="41"/>
      <c r="AAI86" s="41"/>
      <c r="AAJ86" s="41"/>
      <c r="AAK86" s="41"/>
      <c r="AAL86" s="41"/>
      <c r="AAM86" s="41"/>
      <c r="AAN86" s="41"/>
      <c r="AAO86" s="41"/>
      <c r="AAP86" s="41"/>
      <c r="AAQ86" s="41"/>
      <c r="AAR86" s="41"/>
      <c r="AAS86" s="41"/>
      <c r="AAT86" s="41"/>
      <c r="AAU86" s="41"/>
      <c r="AAV86" s="41"/>
      <c r="AAW86" s="41"/>
      <c r="AAX86" s="41"/>
      <c r="AAY86" s="41"/>
      <c r="AAZ86" s="41"/>
      <c r="ABA86" s="41"/>
      <c r="ABB86" s="41"/>
      <c r="ABC86" s="41"/>
      <c r="ABD86" s="41"/>
      <c r="ABE86" s="41"/>
      <c r="ABF86" s="41"/>
      <c r="ABG86" s="41"/>
      <c r="ABH86" s="41"/>
      <c r="ABI86" s="41"/>
      <c r="ABJ86" s="41"/>
      <c r="ABK86" s="41"/>
      <c r="ABL86" s="41"/>
      <c r="ABM86" s="41"/>
      <c r="ABN86" s="41"/>
      <c r="ABO86" s="41"/>
      <c r="ABP86" s="41"/>
      <c r="ABQ86" s="41"/>
      <c r="ABR86" s="41"/>
      <c r="ABS86" s="41"/>
      <c r="ABT86" s="41"/>
      <c r="ABU86" s="41"/>
      <c r="ABV86" s="41"/>
      <c r="ABW86" s="41"/>
      <c r="ABX86" s="41"/>
      <c r="ABY86" s="41"/>
      <c r="ABZ86" s="41"/>
      <c r="ACA86" s="41"/>
      <c r="ACB86" s="41"/>
      <c r="ACC86" s="41"/>
      <c r="ACD86" s="41"/>
      <c r="ACE86" s="41"/>
      <c r="ACF86" s="41"/>
      <c r="ACG86" s="41"/>
      <c r="ACH86" s="41"/>
      <c r="ACI86" s="41"/>
      <c r="ACJ86" s="41"/>
      <c r="ACK86" s="41"/>
      <c r="ACL86" s="41"/>
      <c r="ACM86" s="41"/>
      <c r="ACN86" s="41"/>
      <c r="ACO86" s="41"/>
      <c r="ACP86" s="41"/>
      <c r="ACQ86" s="41"/>
      <c r="ACR86" s="41"/>
      <c r="ACS86" s="41"/>
      <c r="ACT86" s="41"/>
      <c r="ACU86" s="41"/>
      <c r="ACV86" s="41"/>
      <c r="ACW86" s="41"/>
      <c r="ACX86" s="41"/>
      <c r="ACY86" s="41"/>
      <c r="ACZ86" s="41"/>
      <c r="ADA86" s="41"/>
      <c r="ADB86" s="41"/>
      <c r="ADC86" s="41"/>
      <c r="ADD86" s="41"/>
      <c r="ADE86" s="41"/>
      <c r="ADF86" s="41"/>
      <c r="ADG86" s="41"/>
      <c r="ADH86" s="41"/>
      <c r="ADI86" s="41"/>
      <c r="ADJ86" s="41"/>
      <c r="ADK86" s="41"/>
      <c r="ADL86" s="41"/>
      <c r="ADM86" s="41"/>
      <c r="ADN86" s="41"/>
      <c r="ADO86" s="41"/>
      <c r="ADP86" s="41"/>
      <c r="ADQ86" s="41"/>
      <c r="ADR86" s="41"/>
      <c r="ADS86" s="41"/>
      <c r="ADT86" s="41"/>
      <c r="ADU86" s="41"/>
      <c r="ADV86" s="41"/>
      <c r="ADW86" s="41"/>
      <c r="ADX86" s="41"/>
      <c r="ADY86" s="41"/>
      <c r="ADZ86" s="41"/>
      <c r="AEA86" s="41"/>
      <c r="AEB86" s="41"/>
      <c r="AEC86" s="41"/>
      <c r="AED86" s="41"/>
      <c r="AEE86" s="41"/>
      <c r="AEF86" s="41"/>
      <c r="AEG86" s="41"/>
      <c r="AEH86" s="41"/>
      <c r="AEI86" s="41"/>
      <c r="AEJ86" s="41"/>
      <c r="AEK86" s="41"/>
      <c r="AEL86" s="41"/>
      <c r="AEM86" s="41"/>
      <c r="AEN86" s="41"/>
      <c r="AEO86" s="41"/>
      <c r="AEP86" s="41"/>
      <c r="AEQ86" s="41"/>
      <c r="AER86" s="41"/>
      <c r="AES86" s="41"/>
      <c r="AET86" s="41"/>
      <c r="AEU86" s="41"/>
      <c r="AEV86" s="41"/>
      <c r="AEW86" s="41"/>
      <c r="AEX86" s="41"/>
      <c r="AEY86" s="41"/>
      <c r="AEZ86" s="41"/>
      <c r="AFA86" s="41"/>
      <c r="AFB86" s="41"/>
      <c r="AFC86" s="41"/>
      <c r="AFD86" s="41"/>
      <c r="AFE86" s="41"/>
      <c r="AFF86" s="41"/>
      <c r="AFG86" s="41"/>
      <c r="AFH86" s="41"/>
      <c r="AFI86" s="41"/>
      <c r="AFJ86" s="41"/>
      <c r="AFK86" s="41"/>
      <c r="AFL86" s="41"/>
      <c r="AFM86" s="41"/>
      <c r="AFN86" s="41"/>
      <c r="AFO86" s="41"/>
      <c r="AFP86" s="41"/>
      <c r="AFQ86" s="41"/>
      <c r="AFR86" s="41"/>
      <c r="AFS86" s="41"/>
      <c r="AFT86" s="41"/>
      <c r="AFU86" s="41"/>
      <c r="AFV86" s="41"/>
      <c r="AFW86" s="41"/>
      <c r="AFX86" s="41"/>
      <c r="AFY86" s="41"/>
      <c r="AFZ86" s="41"/>
      <c r="AGA86" s="41"/>
      <c r="AGB86" s="41"/>
      <c r="AGC86" s="41"/>
      <c r="AGD86" s="41"/>
      <c r="AGE86" s="41"/>
      <c r="AGF86" s="41"/>
      <c r="AGG86" s="41"/>
      <c r="AGH86" s="41"/>
      <c r="AGI86" s="41"/>
      <c r="AGJ86" s="41"/>
      <c r="AGK86" s="41"/>
      <c r="AGL86" s="41"/>
      <c r="AGM86" s="41"/>
      <c r="AGN86" s="41"/>
      <c r="AGO86" s="41"/>
      <c r="AGP86" s="41"/>
      <c r="AGQ86" s="41"/>
      <c r="AGR86" s="41"/>
      <c r="AGS86" s="41"/>
      <c r="AGT86" s="41"/>
      <c r="AGU86" s="41"/>
      <c r="AGV86" s="41"/>
      <c r="AGW86" s="41"/>
      <c r="AGX86" s="41"/>
      <c r="AGY86" s="41"/>
      <c r="AGZ86" s="41"/>
      <c r="AHA86" s="41"/>
      <c r="AHB86" s="41"/>
      <c r="AHC86" s="41"/>
      <c r="AHD86" s="41"/>
      <c r="AHE86" s="41"/>
      <c r="AHF86" s="41"/>
      <c r="AHG86" s="41"/>
      <c r="AHH86" s="41"/>
      <c r="AHI86" s="41"/>
      <c r="AHJ86" s="41"/>
      <c r="AHK86" s="41"/>
      <c r="AHL86" s="41"/>
      <c r="AHM86" s="41"/>
      <c r="AHN86" s="41"/>
      <c r="AHO86" s="41"/>
      <c r="AHP86" s="41"/>
      <c r="AHQ86" s="41"/>
      <c r="AHR86" s="41"/>
      <c r="AHS86" s="41"/>
      <c r="AHT86" s="41"/>
      <c r="AHU86" s="41"/>
      <c r="AHV86" s="41"/>
      <c r="AHW86" s="41"/>
      <c r="AHX86" s="41"/>
      <c r="AHY86" s="41"/>
      <c r="AHZ86" s="41"/>
      <c r="AIA86" s="41"/>
      <c r="AIB86" s="41"/>
      <c r="AIC86" s="41"/>
      <c r="AID86" s="41"/>
      <c r="AIE86" s="41"/>
      <c r="AIF86" s="41"/>
      <c r="AIG86" s="41"/>
      <c r="AIH86" s="41"/>
      <c r="AII86" s="41"/>
      <c r="AIJ86" s="41"/>
      <c r="AIK86" s="41"/>
      <c r="AIL86" s="41"/>
      <c r="AIM86" s="41"/>
      <c r="AIN86" s="41"/>
      <c r="AIO86" s="41"/>
      <c r="AIP86" s="41"/>
      <c r="AIQ86" s="41"/>
      <c r="AIR86" s="41"/>
      <c r="AIS86" s="41"/>
      <c r="AIT86" s="41"/>
      <c r="AIU86" s="41"/>
      <c r="AIV86" s="41"/>
      <c r="AIW86" s="41"/>
      <c r="AIX86" s="41"/>
      <c r="AIY86" s="41"/>
      <c r="AIZ86" s="41"/>
      <c r="AJA86" s="41"/>
      <c r="AJB86" s="41"/>
      <c r="AJC86" s="41"/>
      <c r="AJD86" s="41"/>
      <c r="AJE86" s="41"/>
      <c r="AJF86" s="41"/>
      <c r="AJG86" s="41"/>
      <c r="AJH86" s="41"/>
      <c r="AJI86" s="41"/>
      <c r="AJJ86" s="41"/>
      <c r="AJK86" s="41"/>
      <c r="AJL86" s="41"/>
      <c r="AJM86" s="41"/>
      <c r="AJN86" s="41"/>
      <c r="AJO86" s="41"/>
      <c r="AJP86" s="41"/>
      <c r="AJQ86" s="41"/>
      <c r="AJR86" s="41"/>
      <c r="AJS86" s="41"/>
      <c r="AJT86" s="41"/>
      <c r="AJU86" s="41"/>
      <c r="AJV86" s="41"/>
      <c r="AJW86" s="41"/>
      <c r="AJX86" s="41"/>
      <c r="AJY86" s="41"/>
      <c r="AJZ86" s="41"/>
      <c r="AKA86" s="41"/>
      <c r="AKB86" s="41"/>
      <c r="AKC86" s="41"/>
      <c r="AKD86" s="41"/>
      <c r="AKE86" s="41"/>
      <c r="AKF86" s="41"/>
      <c r="AKG86" s="41"/>
      <c r="AKH86" s="41"/>
      <c r="AKI86" s="41"/>
      <c r="AKJ86" s="41"/>
      <c r="AKK86" s="41"/>
      <c r="AKL86" s="41"/>
      <c r="AKM86" s="41"/>
      <c r="AKN86" s="41"/>
      <c r="AKO86" s="41"/>
      <c r="AKP86" s="41"/>
      <c r="AKQ86" s="41"/>
      <c r="AKR86" s="41"/>
      <c r="AKS86" s="41"/>
      <c r="AKT86" s="41"/>
      <c r="AKU86" s="41"/>
      <c r="AKV86" s="41"/>
      <c r="AKW86" s="41"/>
      <c r="AKX86" s="41"/>
      <c r="AKY86" s="41"/>
      <c r="AKZ86" s="41"/>
      <c r="ALA86" s="41"/>
      <c r="ALB86" s="41"/>
      <c r="ALC86" s="41"/>
      <c r="ALD86" s="41"/>
      <c r="ALE86" s="41"/>
      <c r="ALF86" s="41"/>
      <c r="ALG86" s="41"/>
      <c r="ALH86" s="41"/>
      <c r="ALI86" s="41"/>
      <c r="ALJ86" s="41"/>
      <c r="ALK86" s="41"/>
      <c r="ALL86" s="41"/>
      <c r="ALM86" s="41"/>
      <c r="ALN86" s="41"/>
      <c r="ALO86" s="41"/>
      <c r="ALP86" s="41"/>
      <c r="ALQ86" s="41"/>
      <c r="ALR86" s="41"/>
      <c r="ALS86" s="41"/>
      <c r="ALT86" s="41"/>
      <c r="ALU86" s="41"/>
      <c r="ALV86" s="41"/>
      <c r="ALW86" s="41"/>
      <c r="ALX86" s="41"/>
      <c r="ALY86" s="41"/>
      <c r="ALZ86" s="41"/>
      <c r="AMA86" s="41"/>
      <c r="AMB86" s="41"/>
      <c r="AMC86" s="41"/>
      <c r="AMD86" s="41"/>
      <c r="AME86" s="41"/>
      <c r="AMF86" s="41"/>
      <c r="AMG86" s="41"/>
      <c r="AMH86" s="41"/>
      <c r="AMI86" s="41"/>
      <c r="AMJ86" s="41"/>
      <c r="AMK86" s="41"/>
    </row>
    <row r="87" spans="1:1025" s="30" customFormat="1" ht="16.5" customHeight="1">
      <c r="A87" s="439" t="s">
        <v>95</v>
      </c>
      <c r="B87" s="440"/>
      <c r="C87" s="440"/>
      <c r="D87" s="440"/>
      <c r="E87" s="440"/>
      <c r="F87" s="441"/>
      <c r="G87" s="105">
        <f>SUM(G84:G86)</f>
        <v>2006.78</v>
      </c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29"/>
      <c r="GO87" s="29"/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29"/>
      <c r="HD87" s="29"/>
      <c r="HE87" s="29"/>
      <c r="HF87" s="29"/>
      <c r="HG87" s="29"/>
      <c r="HH87" s="29"/>
      <c r="HI87" s="29"/>
      <c r="HJ87" s="29"/>
      <c r="HK87" s="29"/>
      <c r="HL87" s="29"/>
      <c r="HM87" s="29"/>
      <c r="HN87" s="29"/>
      <c r="HO87" s="29"/>
      <c r="HP87" s="29"/>
      <c r="HQ87" s="29"/>
      <c r="HR87" s="29"/>
      <c r="HS87" s="29"/>
      <c r="HT87" s="29"/>
      <c r="HU87" s="29"/>
      <c r="HV87" s="29"/>
      <c r="HW87" s="29"/>
      <c r="HX87" s="29"/>
      <c r="HY87" s="29"/>
      <c r="HZ87" s="29"/>
      <c r="IA87" s="29"/>
      <c r="IB87" s="29"/>
      <c r="IC87" s="29"/>
      <c r="ID87" s="29"/>
      <c r="IE87" s="29"/>
      <c r="IF87" s="29"/>
      <c r="IG87" s="29"/>
      <c r="IH87" s="29"/>
      <c r="II87" s="29"/>
      <c r="IJ87" s="29"/>
      <c r="IK87" s="29"/>
      <c r="IL87" s="29"/>
      <c r="IM87" s="29"/>
      <c r="IN87" s="29"/>
      <c r="IO87" s="29"/>
      <c r="IP87" s="29"/>
      <c r="IQ87" s="29"/>
      <c r="IR87" s="29"/>
      <c r="IS87" s="29"/>
      <c r="IT87" s="29"/>
      <c r="IU87" s="29"/>
      <c r="IV87" s="29"/>
      <c r="IW87" s="29"/>
      <c r="IX87" s="29"/>
      <c r="IY87" s="29"/>
      <c r="IZ87" s="29"/>
      <c r="JA87" s="29"/>
      <c r="JB87" s="29"/>
      <c r="JC87" s="29"/>
      <c r="JD87" s="29"/>
      <c r="JE87" s="29"/>
      <c r="JF87" s="29"/>
      <c r="JG87" s="29"/>
      <c r="JH87" s="29"/>
      <c r="JI87" s="29"/>
      <c r="JJ87" s="29"/>
      <c r="JK87" s="29"/>
      <c r="JL87" s="29"/>
      <c r="JM87" s="29"/>
      <c r="JN87" s="29"/>
      <c r="JO87" s="29"/>
      <c r="JP87" s="29"/>
      <c r="JQ87" s="29"/>
      <c r="JR87" s="29"/>
      <c r="JS87" s="29"/>
      <c r="JT87" s="29"/>
      <c r="JU87" s="29"/>
      <c r="JV87" s="29"/>
      <c r="JW87" s="29"/>
      <c r="JX87" s="29"/>
      <c r="JY87" s="29"/>
      <c r="JZ87" s="29"/>
      <c r="KA87" s="29"/>
      <c r="KB87" s="29"/>
      <c r="KC87" s="29"/>
      <c r="KD87" s="29"/>
      <c r="KE87" s="29"/>
      <c r="KF87" s="29"/>
      <c r="KG87" s="29"/>
      <c r="KH87" s="29"/>
      <c r="KI87" s="29"/>
      <c r="KJ87" s="29"/>
      <c r="KK87" s="29"/>
      <c r="KL87" s="29"/>
      <c r="KM87" s="29"/>
      <c r="KN87" s="29"/>
      <c r="KO87" s="29"/>
      <c r="KP87" s="29"/>
      <c r="KQ87" s="29"/>
      <c r="KR87" s="29"/>
      <c r="KS87" s="29"/>
      <c r="KT87" s="29"/>
      <c r="KU87" s="29"/>
      <c r="KV87" s="29"/>
      <c r="KW87" s="29"/>
      <c r="KX87" s="29"/>
      <c r="KY87" s="29"/>
      <c r="KZ87" s="29"/>
      <c r="LA87" s="29"/>
      <c r="LB87" s="29"/>
      <c r="LC87" s="29"/>
      <c r="LD87" s="29"/>
      <c r="LE87" s="29"/>
      <c r="LF87" s="29"/>
      <c r="LG87" s="29"/>
      <c r="LH87" s="29"/>
      <c r="LI87" s="29"/>
      <c r="LJ87" s="29"/>
      <c r="LK87" s="29"/>
      <c r="LL87" s="29"/>
      <c r="LM87" s="29"/>
      <c r="LN87" s="29"/>
      <c r="LO87" s="29"/>
      <c r="LP87" s="29"/>
      <c r="LQ87" s="29"/>
      <c r="LR87" s="29"/>
      <c r="LS87" s="29"/>
      <c r="LT87" s="29"/>
      <c r="LU87" s="29"/>
      <c r="LV87" s="29"/>
      <c r="LW87" s="29"/>
      <c r="LX87" s="29"/>
      <c r="LY87" s="29"/>
      <c r="LZ87" s="29"/>
      <c r="MA87" s="29"/>
      <c r="MB87" s="29"/>
      <c r="MC87" s="29"/>
      <c r="MD87" s="29"/>
      <c r="ME87" s="29"/>
      <c r="MF87" s="29"/>
      <c r="MG87" s="29"/>
      <c r="MH87" s="29"/>
      <c r="MI87" s="29"/>
      <c r="MJ87" s="29"/>
      <c r="MK87" s="29"/>
      <c r="ML87" s="29"/>
      <c r="MM87" s="29"/>
      <c r="MN87" s="29"/>
      <c r="MO87" s="29"/>
      <c r="MP87" s="29"/>
      <c r="MQ87" s="29"/>
      <c r="MR87" s="29"/>
      <c r="MS87" s="29"/>
      <c r="MT87" s="29"/>
      <c r="MU87" s="29"/>
      <c r="MV87" s="29"/>
      <c r="MW87" s="29"/>
      <c r="MX87" s="29"/>
      <c r="MY87" s="29"/>
      <c r="MZ87" s="29"/>
      <c r="NA87" s="29"/>
      <c r="NB87" s="29"/>
      <c r="NC87" s="29"/>
      <c r="ND87" s="29"/>
      <c r="NE87" s="29"/>
      <c r="NF87" s="29"/>
      <c r="NG87" s="29"/>
      <c r="NH87" s="29"/>
      <c r="NI87" s="29"/>
      <c r="NJ87" s="29"/>
      <c r="NK87" s="29"/>
      <c r="NL87" s="29"/>
      <c r="NM87" s="29"/>
      <c r="NN87" s="29"/>
      <c r="NO87" s="29"/>
      <c r="NP87" s="29"/>
      <c r="NQ87" s="29"/>
      <c r="NR87" s="29"/>
      <c r="NS87" s="29"/>
      <c r="NT87" s="29"/>
      <c r="NU87" s="29"/>
      <c r="NV87" s="29"/>
      <c r="NW87" s="29"/>
      <c r="NX87" s="29"/>
      <c r="NY87" s="29"/>
      <c r="NZ87" s="29"/>
      <c r="OA87" s="29"/>
      <c r="OB87" s="29"/>
      <c r="OC87" s="29"/>
      <c r="OD87" s="29"/>
      <c r="OE87" s="29"/>
      <c r="OF87" s="29"/>
      <c r="OG87" s="29"/>
      <c r="OH87" s="29"/>
      <c r="OI87" s="29"/>
      <c r="OJ87" s="29"/>
      <c r="OK87" s="29"/>
      <c r="OL87" s="29"/>
      <c r="OM87" s="29"/>
      <c r="ON87" s="29"/>
      <c r="OO87" s="29"/>
      <c r="OP87" s="29"/>
      <c r="OQ87" s="29"/>
      <c r="OR87" s="29"/>
      <c r="OS87" s="29"/>
      <c r="OT87" s="29"/>
      <c r="OU87" s="29"/>
      <c r="OV87" s="29"/>
      <c r="OW87" s="29"/>
      <c r="OX87" s="29"/>
      <c r="OY87" s="29"/>
      <c r="OZ87" s="29"/>
      <c r="PA87" s="29"/>
      <c r="PB87" s="29"/>
      <c r="PC87" s="29"/>
      <c r="PD87" s="29"/>
      <c r="PE87" s="29"/>
      <c r="PF87" s="29"/>
      <c r="PG87" s="29"/>
      <c r="PH87" s="29"/>
      <c r="PI87" s="29"/>
      <c r="PJ87" s="29"/>
      <c r="PK87" s="29"/>
      <c r="PL87" s="29"/>
      <c r="PM87" s="29"/>
      <c r="PN87" s="29"/>
      <c r="PO87" s="29"/>
      <c r="PP87" s="29"/>
      <c r="PQ87" s="29"/>
      <c r="PR87" s="29"/>
      <c r="PS87" s="29"/>
      <c r="PT87" s="29"/>
      <c r="PU87" s="29"/>
      <c r="PV87" s="29"/>
      <c r="PW87" s="29"/>
      <c r="PX87" s="29"/>
      <c r="PY87" s="29"/>
      <c r="PZ87" s="29"/>
      <c r="QA87" s="29"/>
      <c r="QB87" s="29"/>
      <c r="QC87" s="29"/>
      <c r="QD87" s="29"/>
      <c r="QE87" s="29"/>
      <c r="QF87" s="29"/>
      <c r="QG87" s="29"/>
      <c r="QH87" s="29"/>
      <c r="QI87" s="29"/>
      <c r="QJ87" s="29"/>
      <c r="QK87" s="29"/>
      <c r="QL87" s="29"/>
      <c r="QM87" s="29"/>
      <c r="QN87" s="29"/>
      <c r="QO87" s="29"/>
      <c r="QP87" s="29"/>
      <c r="QQ87" s="29"/>
      <c r="QR87" s="29"/>
      <c r="QS87" s="29"/>
      <c r="QT87" s="29"/>
      <c r="QU87" s="29"/>
      <c r="QV87" s="29"/>
      <c r="QW87" s="29"/>
      <c r="QX87" s="29"/>
      <c r="QY87" s="29"/>
      <c r="QZ87" s="29"/>
      <c r="RA87" s="29"/>
      <c r="RB87" s="29"/>
      <c r="RC87" s="29"/>
      <c r="RD87" s="29"/>
      <c r="RE87" s="29"/>
      <c r="RF87" s="29"/>
      <c r="RG87" s="29"/>
      <c r="RH87" s="29"/>
      <c r="RI87" s="29"/>
      <c r="RJ87" s="29"/>
      <c r="RK87" s="29"/>
      <c r="RL87" s="29"/>
      <c r="RM87" s="29"/>
      <c r="RN87" s="29"/>
      <c r="RO87" s="29"/>
      <c r="RP87" s="29"/>
      <c r="RQ87" s="29"/>
      <c r="RR87" s="29"/>
      <c r="RS87" s="29"/>
      <c r="RT87" s="29"/>
      <c r="RU87" s="29"/>
      <c r="RV87" s="29"/>
      <c r="RW87" s="29"/>
      <c r="RX87" s="29"/>
      <c r="RY87" s="29"/>
      <c r="RZ87" s="29"/>
      <c r="SA87" s="29"/>
      <c r="SB87" s="29"/>
      <c r="SC87" s="29"/>
      <c r="SD87" s="29"/>
      <c r="SE87" s="29"/>
      <c r="SF87" s="29"/>
      <c r="SG87" s="29"/>
      <c r="SH87" s="29"/>
      <c r="SI87" s="29"/>
      <c r="SJ87" s="29"/>
      <c r="SK87" s="29"/>
      <c r="SL87" s="29"/>
      <c r="SM87" s="29"/>
      <c r="SN87" s="29"/>
      <c r="SO87" s="29"/>
      <c r="SP87" s="29"/>
      <c r="SQ87" s="29"/>
      <c r="SR87" s="29"/>
      <c r="SS87" s="29"/>
      <c r="ST87" s="29"/>
      <c r="SU87" s="29"/>
      <c r="SV87" s="29"/>
      <c r="SW87" s="29"/>
      <c r="SX87" s="29"/>
      <c r="SY87" s="29"/>
      <c r="SZ87" s="29"/>
      <c r="TA87" s="29"/>
      <c r="TB87" s="29"/>
      <c r="TC87" s="29"/>
      <c r="TD87" s="29"/>
      <c r="TE87" s="29"/>
      <c r="TF87" s="29"/>
      <c r="TG87" s="29"/>
      <c r="TH87" s="29"/>
      <c r="TI87" s="29"/>
      <c r="TJ87" s="29"/>
      <c r="TK87" s="29"/>
      <c r="TL87" s="29"/>
      <c r="TM87" s="29"/>
      <c r="TN87" s="29"/>
      <c r="TO87" s="29"/>
      <c r="TP87" s="29"/>
      <c r="TQ87" s="29"/>
      <c r="TR87" s="29"/>
      <c r="TS87" s="29"/>
      <c r="TT87" s="29"/>
      <c r="TU87" s="29"/>
      <c r="TV87" s="29"/>
      <c r="TW87" s="29"/>
      <c r="TX87" s="29"/>
      <c r="TY87" s="29"/>
      <c r="TZ87" s="29"/>
      <c r="UA87" s="29"/>
      <c r="UB87" s="29"/>
      <c r="UC87" s="29"/>
      <c r="UD87" s="29"/>
      <c r="UE87" s="29"/>
      <c r="UF87" s="29"/>
      <c r="UG87" s="29"/>
      <c r="UH87" s="29"/>
      <c r="UI87" s="29"/>
      <c r="UJ87" s="29"/>
      <c r="UK87" s="29"/>
      <c r="UL87" s="29"/>
      <c r="UM87" s="29"/>
      <c r="UN87" s="29"/>
      <c r="UO87" s="29"/>
      <c r="UP87" s="29"/>
      <c r="UQ87" s="29"/>
      <c r="UR87" s="29"/>
      <c r="US87" s="29"/>
      <c r="UT87" s="29"/>
      <c r="UU87" s="29"/>
      <c r="UV87" s="29"/>
      <c r="UW87" s="29"/>
      <c r="UX87" s="29"/>
      <c r="UY87" s="29"/>
      <c r="UZ87" s="29"/>
      <c r="VA87" s="29"/>
      <c r="VB87" s="29"/>
      <c r="VC87" s="29"/>
      <c r="VD87" s="29"/>
      <c r="VE87" s="29"/>
      <c r="VF87" s="29"/>
      <c r="VG87" s="29"/>
      <c r="VH87" s="29"/>
      <c r="VI87" s="29"/>
      <c r="VJ87" s="29"/>
      <c r="VK87" s="29"/>
      <c r="VL87" s="29"/>
      <c r="VM87" s="29"/>
      <c r="VN87" s="29"/>
      <c r="VO87" s="29"/>
      <c r="VP87" s="29"/>
      <c r="VQ87" s="29"/>
      <c r="VR87" s="29"/>
      <c r="VS87" s="29"/>
      <c r="VT87" s="29"/>
      <c r="VU87" s="29"/>
      <c r="VV87" s="29"/>
      <c r="VW87" s="29"/>
      <c r="VX87" s="29"/>
      <c r="VY87" s="29"/>
      <c r="VZ87" s="29"/>
      <c r="WA87" s="29"/>
      <c r="WB87" s="29"/>
      <c r="WC87" s="29"/>
      <c r="WD87" s="29"/>
      <c r="WE87" s="29"/>
      <c r="WF87" s="29"/>
      <c r="WG87" s="29"/>
      <c r="WH87" s="29"/>
      <c r="WI87" s="29"/>
      <c r="WJ87" s="29"/>
      <c r="WK87" s="29"/>
      <c r="WL87" s="29"/>
      <c r="WM87" s="29"/>
      <c r="WN87" s="29"/>
      <c r="WO87" s="29"/>
      <c r="WP87" s="29"/>
      <c r="WQ87" s="29"/>
      <c r="WR87" s="29"/>
      <c r="WS87" s="29"/>
      <c r="WT87" s="29"/>
      <c r="WU87" s="29"/>
      <c r="WV87" s="29"/>
      <c r="WW87" s="29"/>
      <c r="WX87" s="29"/>
      <c r="WY87" s="29"/>
      <c r="WZ87" s="29"/>
      <c r="XA87" s="29"/>
      <c r="XB87" s="29"/>
      <c r="XC87" s="29"/>
      <c r="XD87" s="29"/>
      <c r="XE87" s="29"/>
      <c r="XF87" s="29"/>
      <c r="XG87" s="29"/>
      <c r="XH87" s="29"/>
      <c r="XI87" s="29"/>
      <c r="XJ87" s="29"/>
      <c r="XK87" s="29"/>
      <c r="XL87" s="29"/>
      <c r="XM87" s="29"/>
      <c r="XN87" s="29"/>
      <c r="XO87" s="29"/>
      <c r="XP87" s="29"/>
      <c r="XQ87" s="29"/>
      <c r="XR87" s="29"/>
      <c r="XS87" s="29"/>
      <c r="XT87" s="29"/>
      <c r="XU87" s="29"/>
      <c r="XV87" s="29"/>
      <c r="XW87" s="29"/>
      <c r="XX87" s="29"/>
      <c r="XY87" s="29"/>
      <c r="XZ87" s="29"/>
      <c r="YA87" s="29"/>
      <c r="YB87" s="29"/>
      <c r="YC87" s="29"/>
      <c r="YD87" s="29"/>
      <c r="YE87" s="29"/>
      <c r="YF87" s="29"/>
      <c r="YG87" s="29"/>
      <c r="YH87" s="29"/>
      <c r="YI87" s="29"/>
      <c r="YJ87" s="29"/>
      <c r="YK87" s="29"/>
      <c r="YL87" s="29"/>
      <c r="YM87" s="29"/>
      <c r="YN87" s="29"/>
      <c r="YO87" s="29"/>
      <c r="YP87" s="29"/>
      <c r="YQ87" s="29"/>
      <c r="YR87" s="29"/>
      <c r="YS87" s="29"/>
      <c r="YT87" s="29"/>
      <c r="YU87" s="29"/>
      <c r="YV87" s="29"/>
      <c r="YW87" s="29"/>
      <c r="YX87" s="29"/>
      <c r="YY87" s="29"/>
      <c r="YZ87" s="29"/>
      <c r="ZA87" s="29"/>
      <c r="ZB87" s="29"/>
      <c r="ZC87" s="29"/>
      <c r="ZD87" s="29"/>
      <c r="ZE87" s="29"/>
      <c r="ZF87" s="29"/>
      <c r="ZG87" s="29"/>
      <c r="ZH87" s="29"/>
      <c r="ZI87" s="29"/>
      <c r="ZJ87" s="29"/>
      <c r="ZK87" s="29"/>
      <c r="ZL87" s="29"/>
      <c r="ZM87" s="29"/>
      <c r="ZN87" s="29"/>
      <c r="ZO87" s="29"/>
      <c r="ZP87" s="29"/>
      <c r="ZQ87" s="29"/>
      <c r="ZR87" s="29"/>
      <c r="ZS87" s="29"/>
      <c r="ZT87" s="29"/>
      <c r="ZU87" s="29"/>
      <c r="ZV87" s="29"/>
      <c r="ZW87" s="29"/>
      <c r="ZX87" s="29"/>
      <c r="ZY87" s="29"/>
      <c r="ZZ87" s="29"/>
      <c r="AAA87" s="29"/>
      <c r="AAB87" s="29"/>
      <c r="AAC87" s="29"/>
      <c r="AAD87" s="29"/>
      <c r="AAE87" s="29"/>
      <c r="AAF87" s="29"/>
      <c r="AAG87" s="29"/>
      <c r="AAH87" s="29"/>
      <c r="AAI87" s="29"/>
      <c r="AAJ87" s="29"/>
      <c r="AAK87" s="29"/>
      <c r="AAL87" s="29"/>
      <c r="AAM87" s="29"/>
      <c r="AAN87" s="29"/>
      <c r="AAO87" s="29"/>
      <c r="AAP87" s="29"/>
      <c r="AAQ87" s="29"/>
      <c r="AAR87" s="29"/>
      <c r="AAS87" s="29"/>
      <c r="AAT87" s="29"/>
      <c r="AAU87" s="29"/>
      <c r="AAV87" s="29"/>
      <c r="AAW87" s="29"/>
      <c r="AAX87" s="29"/>
      <c r="AAY87" s="29"/>
      <c r="AAZ87" s="29"/>
      <c r="ABA87" s="29"/>
      <c r="ABB87" s="29"/>
      <c r="ABC87" s="29"/>
      <c r="ABD87" s="29"/>
      <c r="ABE87" s="29"/>
      <c r="ABF87" s="29"/>
      <c r="ABG87" s="29"/>
      <c r="ABH87" s="29"/>
      <c r="ABI87" s="29"/>
      <c r="ABJ87" s="29"/>
      <c r="ABK87" s="29"/>
      <c r="ABL87" s="29"/>
      <c r="ABM87" s="29"/>
      <c r="ABN87" s="29"/>
      <c r="ABO87" s="29"/>
      <c r="ABP87" s="29"/>
      <c r="ABQ87" s="29"/>
      <c r="ABR87" s="29"/>
      <c r="ABS87" s="29"/>
      <c r="ABT87" s="29"/>
      <c r="ABU87" s="29"/>
      <c r="ABV87" s="29"/>
      <c r="ABW87" s="29"/>
      <c r="ABX87" s="29"/>
      <c r="ABY87" s="29"/>
      <c r="ABZ87" s="29"/>
      <c r="ACA87" s="29"/>
      <c r="ACB87" s="29"/>
      <c r="ACC87" s="29"/>
      <c r="ACD87" s="29"/>
      <c r="ACE87" s="29"/>
      <c r="ACF87" s="29"/>
      <c r="ACG87" s="29"/>
      <c r="ACH87" s="29"/>
      <c r="ACI87" s="29"/>
      <c r="ACJ87" s="29"/>
      <c r="ACK87" s="29"/>
      <c r="ACL87" s="29"/>
      <c r="ACM87" s="29"/>
      <c r="ACN87" s="29"/>
      <c r="ACO87" s="29"/>
      <c r="ACP87" s="29"/>
      <c r="ACQ87" s="29"/>
      <c r="ACR87" s="29"/>
      <c r="ACS87" s="29"/>
      <c r="ACT87" s="29"/>
      <c r="ACU87" s="29"/>
      <c r="ACV87" s="29"/>
      <c r="ACW87" s="29"/>
      <c r="ACX87" s="29"/>
      <c r="ACY87" s="29"/>
      <c r="ACZ87" s="29"/>
      <c r="ADA87" s="29"/>
      <c r="ADB87" s="29"/>
      <c r="ADC87" s="29"/>
      <c r="ADD87" s="29"/>
      <c r="ADE87" s="29"/>
      <c r="ADF87" s="29"/>
      <c r="ADG87" s="29"/>
      <c r="ADH87" s="29"/>
      <c r="ADI87" s="29"/>
      <c r="ADJ87" s="29"/>
      <c r="ADK87" s="29"/>
      <c r="ADL87" s="29"/>
      <c r="ADM87" s="29"/>
      <c r="ADN87" s="29"/>
      <c r="ADO87" s="29"/>
      <c r="ADP87" s="29"/>
      <c r="ADQ87" s="29"/>
      <c r="ADR87" s="29"/>
      <c r="ADS87" s="29"/>
      <c r="ADT87" s="29"/>
      <c r="ADU87" s="29"/>
      <c r="ADV87" s="29"/>
      <c r="ADW87" s="29"/>
      <c r="ADX87" s="29"/>
      <c r="ADY87" s="29"/>
      <c r="ADZ87" s="29"/>
      <c r="AEA87" s="29"/>
      <c r="AEB87" s="29"/>
      <c r="AEC87" s="29"/>
      <c r="AED87" s="29"/>
      <c r="AEE87" s="29"/>
      <c r="AEF87" s="29"/>
      <c r="AEG87" s="29"/>
      <c r="AEH87" s="29"/>
      <c r="AEI87" s="29"/>
      <c r="AEJ87" s="29"/>
      <c r="AEK87" s="29"/>
      <c r="AEL87" s="29"/>
      <c r="AEM87" s="29"/>
      <c r="AEN87" s="29"/>
      <c r="AEO87" s="29"/>
      <c r="AEP87" s="29"/>
      <c r="AEQ87" s="29"/>
      <c r="AER87" s="29"/>
      <c r="AES87" s="29"/>
      <c r="AET87" s="29"/>
      <c r="AEU87" s="29"/>
      <c r="AEV87" s="29"/>
      <c r="AEW87" s="29"/>
      <c r="AEX87" s="29"/>
      <c r="AEY87" s="29"/>
      <c r="AEZ87" s="29"/>
      <c r="AFA87" s="29"/>
      <c r="AFB87" s="29"/>
      <c r="AFC87" s="29"/>
      <c r="AFD87" s="29"/>
      <c r="AFE87" s="29"/>
      <c r="AFF87" s="29"/>
      <c r="AFG87" s="29"/>
      <c r="AFH87" s="29"/>
      <c r="AFI87" s="29"/>
      <c r="AFJ87" s="29"/>
      <c r="AFK87" s="29"/>
      <c r="AFL87" s="29"/>
      <c r="AFM87" s="29"/>
      <c r="AFN87" s="29"/>
      <c r="AFO87" s="29"/>
      <c r="AFP87" s="29"/>
      <c r="AFQ87" s="29"/>
      <c r="AFR87" s="29"/>
      <c r="AFS87" s="29"/>
      <c r="AFT87" s="29"/>
      <c r="AFU87" s="29"/>
      <c r="AFV87" s="29"/>
      <c r="AFW87" s="29"/>
      <c r="AFX87" s="29"/>
      <c r="AFY87" s="29"/>
      <c r="AFZ87" s="29"/>
      <c r="AGA87" s="29"/>
      <c r="AGB87" s="29"/>
      <c r="AGC87" s="29"/>
      <c r="AGD87" s="29"/>
      <c r="AGE87" s="29"/>
      <c r="AGF87" s="29"/>
      <c r="AGG87" s="29"/>
      <c r="AGH87" s="29"/>
      <c r="AGI87" s="29"/>
      <c r="AGJ87" s="29"/>
      <c r="AGK87" s="29"/>
      <c r="AGL87" s="29"/>
      <c r="AGM87" s="29"/>
      <c r="AGN87" s="29"/>
      <c r="AGO87" s="29"/>
      <c r="AGP87" s="29"/>
      <c r="AGQ87" s="29"/>
      <c r="AGR87" s="29"/>
      <c r="AGS87" s="29"/>
      <c r="AGT87" s="29"/>
      <c r="AGU87" s="29"/>
      <c r="AGV87" s="29"/>
      <c r="AGW87" s="29"/>
      <c r="AGX87" s="29"/>
      <c r="AGY87" s="29"/>
      <c r="AGZ87" s="29"/>
      <c r="AHA87" s="29"/>
      <c r="AHB87" s="29"/>
      <c r="AHC87" s="29"/>
      <c r="AHD87" s="29"/>
      <c r="AHE87" s="29"/>
      <c r="AHF87" s="29"/>
      <c r="AHG87" s="29"/>
      <c r="AHH87" s="29"/>
      <c r="AHI87" s="29"/>
      <c r="AHJ87" s="29"/>
      <c r="AHK87" s="29"/>
      <c r="AHL87" s="29"/>
      <c r="AHM87" s="29"/>
      <c r="AHN87" s="29"/>
      <c r="AHO87" s="29"/>
      <c r="AHP87" s="29"/>
      <c r="AHQ87" s="29"/>
      <c r="AHR87" s="29"/>
      <c r="AHS87" s="29"/>
      <c r="AHT87" s="29"/>
      <c r="AHU87" s="29"/>
      <c r="AHV87" s="29"/>
      <c r="AHW87" s="29"/>
      <c r="AHX87" s="29"/>
      <c r="AHY87" s="29"/>
      <c r="AHZ87" s="29"/>
      <c r="AIA87" s="29"/>
      <c r="AIB87" s="29"/>
      <c r="AIC87" s="29"/>
      <c r="AID87" s="29"/>
      <c r="AIE87" s="29"/>
      <c r="AIF87" s="29"/>
      <c r="AIG87" s="29"/>
      <c r="AIH87" s="29"/>
      <c r="AII87" s="29"/>
      <c r="AIJ87" s="29"/>
      <c r="AIK87" s="29"/>
      <c r="AIL87" s="29"/>
      <c r="AIM87" s="29"/>
      <c r="AIN87" s="29"/>
      <c r="AIO87" s="29"/>
      <c r="AIP87" s="29"/>
      <c r="AIQ87" s="29"/>
      <c r="AIR87" s="29"/>
      <c r="AIS87" s="29"/>
      <c r="AIT87" s="29"/>
      <c r="AIU87" s="29"/>
      <c r="AIV87" s="29"/>
      <c r="AIW87" s="29"/>
      <c r="AIX87" s="29"/>
      <c r="AIY87" s="29"/>
      <c r="AIZ87" s="29"/>
      <c r="AJA87" s="29"/>
      <c r="AJB87" s="29"/>
      <c r="AJC87" s="29"/>
      <c r="AJD87" s="29"/>
      <c r="AJE87" s="29"/>
      <c r="AJF87" s="29"/>
      <c r="AJG87" s="29"/>
      <c r="AJH87" s="29"/>
      <c r="AJI87" s="29"/>
      <c r="AJJ87" s="29"/>
      <c r="AJK87" s="29"/>
      <c r="AJL87" s="29"/>
      <c r="AJM87" s="29"/>
      <c r="AJN87" s="29"/>
      <c r="AJO87" s="29"/>
      <c r="AJP87" s="29"/>
      <c r="AJQ87" s="29"/>
      <c r="AJR87" s="29"/>
      <c r="AJS87" s="29"/>
      <c r="AJT87" s="29"/>
      <c r="AJU87" s="29"/>
      <c r="AJV87" s="29"/>
      <c r="AJW87" s="29"/>
      <c r="AJX87" s="29"/>
      <c r="AJY87" s="29"/>
      <c r="AJZ87" s="29"/>
      <c r="AKA87" s="29"/>
      <c r="AKB87" s="29"/>
      <c r="AKC87" s="29"/>
      <c r="AKD87" s="29"/>
      <c r="AKE87" s="29"/>
      <c r="AKF87" s="29"/>
      <c r="AKG87" s="29"/>
      <c r="AKH87" s="29"/>
      <c r="AKI87" s="29"/>
      <c r="AKJ87" s="29"/>
      <c r="AKK87" s="29"/>
      <c r="AKL87" s="29"/>
      <c r="AKM87" s="29"/>
      <c r="AKN87" s="29"/>
      <c r="AKO87" s="29"/>
      <c r="AKP87" s="29"/>
      <c r="AKQ87" s="29"/>
      <c r="AKR87" s="29"/>
      <c r="AKS87" s="29"/>
      <c r="AKT87" s="29"/>
      <c r="AKU87" s="29"/>
      <c r="AKV87" s="29"/>
      <c r="AKW87" s="29"/>
      <c r="AKX87" s="29"/>
      <c r="AKY87" s="29"/>
      <c r="AKZ87" s="29"/>
      <c r="ALA87" s="29"/>
      <c r="ALB87" s="29"/>
      <c r="ALC87" s="29"/>
      <c r="ALD87" s="29"/>
      <c r="ALE87" s="29"/>
      <c r="ALF87" s="29"/>
      <c r="ALG87" s="29"/>
      <c r="ALH87" s="29"/>
      <c r="ALI87" s="29"/>
      <c r="ALJ87" s="29"/>
      <c r="ALK87" s="29"/>
      <c r="ALL87" s="29"/>
      <c r="ALM87" s="29"/>
      <c r="ALN87" s="29"/>
      <c r="ALO87" s="29"/>
      <c r="ALP87" s="29"/>
      <c r="ALQ87" s="29"/>
      <c r="ALR87" s="29"/>
      <c r="ALS87" s="29"/>
      <c r="ALT87" s="29"/>
      <c r="ALU87" s="29"/>
      <c r="ALV87" s="29"/>
      <c r="ALW87" s="29"/>
      <c r="ALX87" s="29"/>
      <c r="ALY87" s="29"/>
      <c r="ALZ87" s="29"/>
      <c r="AMA87" s="29"/>
      <c r="AMB87" s="29"/>
      <c r="AMC87" s="29"/>
      <c r="AMD87" s="29"/>
      <c r="AME87" s="29"/>
      <c r="AMF87" s="29"/>
      <c r="AMG87" s="29"/>
      <c r="AMH87" s="29"/>
      <c r="AMI87" s="29"/>
      <c r="AMJ87" s="29"/>
      <c r="AMK87" s="29"/>
    </row>
    <row r="88" spans="1:1025" s="30" customFormat="1" ht="16.5" customHeight="1">
      <c r="A88" s="147"/>
      <c r="B88" s="147"/>
      <c r="C88" s="147"/>
      <c r="D88" s="147"/>
      <c r="E88" s="147"/>
      <c r="F88" s="147"/>
      <c r="G88" s="148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29"/>
      <c r="IF88" s="29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9"/>
      <c r="IU88" s="29"/>
      <c r="IV88" s="29"/>
      <c r="IW88" s="29"/>
      <c r="IX88" s="29"/>
      <c r="IY88" s="29"/>
      <c r="IZ88" s="29"/>
      <c r="JA88" s="29"/>
      <c r="JB88" s="29"/>
      <c r="JC88" s="29"/>
      <c r="JD88" s="29"/>
      <c r="JE88" s="29"/>
      <c r="JF88" s="29"/>
      <c r="JG88" s="29"/>
      <c r="JH88" s="29"/>
      <c r="JI88" s="29"/>
      <c r="JJ88" s="29"/>
      <c r="JK88" s="29"/>
      <c r="JL88" s="29"/>
      <c r="JM88" s="29"/>
      <c r="JN88" s="29"/>
      <c r="JO88" s="29"/>
      <c r="JP88" s="29"/>
      <c r="JQ88" s="29"/>
      <c r="JR88" s="29"/>
      <c r="JS88" s="29"/>
      <c r="JT88" s="29"/>
      <c r="JU88" s="29"/>
      <c r="JV88" s="29"/>
      <c r="JW88" s="29"/>
      <c r="JX88" s="29"/>
      <c r="JY88" s="29"/>
      <c r="JZ88" s="29"/>
      <c r="KA88" s="29"/>
      <c r="KB88" s="29"/>
      <c r="KC88" s="29"/>
      <c r="KD88" s="29"/>
      <c r="KE88" s="29"/>
      <c r="KF88" s="29"/>
      <c r="KG88" s="29"/>
      <c r="KH88" s="29"/>
      <c r="KI88" s="29"/>
      <c r="KJ88" s="29"/>
      <c r="KK88" s="29"/>
      <c r="KL88" s="29"/>
      <c r="KM88" s="29"/>
      <c r="KN88" s="29"/>
      <c r="KO88" s="29"/>
      <c r="KP88" s="29"/>
      <c r="KQ88" s="29"/>
      <c r="KR88" s="29"/>
      <c r="KS88" s="29"/>
      <c r="KT88" s="29"/>
      <c r="KU88" s="29"/>
      <c r="KV88" s="29"/>
      <c r="KW88" s="29"/>
      <c r="KX88" s="29"/>
      <c r="KY88" s="29"/>
      <c r="KZ88" s="29"/>
      <c r="LA88" s="29"/>
      <c r="LB88" s="29"/>
      <c r="LC88" s="29"/>
      <c r="LD88" s="29"/>
      <c r="LE88" s="29"/>
      <c r="LF88" s="29"/>
      <c r="LG88" s="29"/>
      <c r="LH88" s="29"/>
      <c r="LI88" s="29"/>
      <c r="LJ88" s="29"/>
      <c r="LK88" s="29"/>
      <c r="LL88" s="29"/>
      <c r="LM88" s="29"/>
      <c r="LN88" s="29"/>
      <c r="LO88" s="29"/>
      <c r="LP88" s="29"/>
      <c r="LQ88" s="29"/>
      <c r="LR88" s="29"/>
      <c r="LS88" s="29"/>
      <c r="LT88" s="29"/>
      <c r="LU88" s="29"/>
      <c r="LV88" s="29"/>
      <c r="LW88" s="29"/>
      <c r="LX88" s="29"/>
      <c r="LY88" s="29"/>
      <c r="LZ88" s="29"/>
      <c r="MA88" s="29"/>
      <c r="MB88" s="29"/>
      <c r="MC88" s="29"/>
      <c r="MD88" s="29"/>
      <c r="ME88" s="29"/>
      <c r="MF88" s="29"/>
      <c r="MG88" s="29"/>
      <c r="MH88" s="29"/>
      <c r="MI88" s="29"/>
      <c r="MJ88" s="29"/>
      <c r="MK88" s="29"/>
      <c r="ML88" s="29"/>
      <c r="MM88" s="29"/>
      <c r="MN88" s="29"/>
      <c r="MO88" s="29"/>
      <c r="MP88" s="29"/>
      <c r="MQ88" s="29"/>
      <c r="MR88" s="29"/>
      <c r="MS88" s="29"/>
      <c r="MT88" s="29"/>
      <c r="MU88" s="29"/>
      <c r="MV88" s="29"/>
      <c r="MW88" s="29"/>
      <c r="MX88" s="29"/>
      <c r="MY88" s="29"/>
      <c r="MZ88" s="29"/>
      <c r="NA88" s="29"/>
      <c r="NB88" s="29"/>
      <c r="NC88" s="29"/>
      <c r="ND88" s="29"/>
      <c r="NE88" s="29"/>
      <c r="NF88" s="29"/>
      <c r="NG88" s="29"/>
      <c r="NH88" s="29"/>
      <c r="NI88" s="29"/>
      <c r="NJ88" s="29"/>
      <c r="NK88" s="29"/>
      <c r="NL88" s="29"/>
      <c r="NM88" s="29"/>
      <c r="NN88" s="29"/>
      <c r="NO88" s="29"/>
      <c r="NP88" s="29"/>
      <c r="NQ88" s="29"/>
      <c r="NR88" s="29"/>
      <c r="NS88" s="29"/>
      <c r="NT88" s="29"/>
      <c r="NU88" s="29"/>
      <c r="NV88" s="29"/>
      <c r="NW88" s="29"/>
      <c r="NX88" s="29"/>
      <c r="NY88" s="29"/>
      <c r="NZ88" s="29"/>
      <c r="OA88" s="29"/>
      <c r="OB88" s="29"/>
      <c r="OC88" s="29"/>
      <c r="OD88" s="29"/>
      <c r="OE88" s="29"/>
      <c r="OF88" s="29"/>
      <c r="OG88" s="29"/>
      <c r="OH88" s="29"/>
      <c r="OI88" s="29"/>
      <c r="OJ88" s="29"/>
      <c r="OK88" s="29"/>
      <c r="OL88" s="29"/>
      <c r="OM88" s="29"/>
      <c r="ON88" s="29"/>
      <c r="OO88" s="29"/>
      <c r="OP88" s="29"/>
      <c r="OQ88" s="29"/>
      <c r="OR88" s="29"/>
      <c r="OS88" s="29"/>
      <c r="OT88" s="29"/>
      <c r="OU88" s="29"/>
      <c r="OV88" s="29"/>
      <c r="OW88" s="29"/>
      <c r="OX88" s="29"/>
      <c r="OY88" s="29"/>
      <c r="OZ88" s="29"/>
      <c r="PA88" s="29"/>
      <c r="PB88" s="29"/>
      <c r="PC88" s="29"/>
      <c r="PD88" s="29"/>
      <c r="PE88" s="29"/>
      <c r="PF88" s="29"/>
      <c r="PG88" s="29"/>
      <c r="PH88" s="29"/>
      <c r="PI88" s="29"/>
      <c r="PJ88" s="29"/>
      <c r="PK88" s="29"/>
      <c r="PL88" s="29"/>
      <c r="PM88" s="29"/>
      <c r="PN88" s="29"/>
      <c r="PO88" s="29"/>
      <c r="PP88" s="29"/>
      <c r="PQ88" s="29"/>
      <c r="PR88" s="29"/>
      <c r="PS88" s="29"/>
      <c r="PT88" s="29"/>
      <c r="PU88" s="29"/>
      <c r="PV88" s="29"/>
      <c r="PW88" s="29"/>
      <c r="PX88" s="29"/>
      <c r="PY88" s="29"/>
      <c r="PZ88" s="29"/>
      <c r="QA88" s="29"/>
      <c r="QB88" s="29"/>
      <c r="QC88" s="29"/>
      <c r="QD88" s="29"/>
      <c r="QE88" s="29"/>
      <c r="QF88" s="29"/>
      <c r="QG88" s="29"/>
      <c r="QH88" s="29"/>
      <c r="QI88" s="29"/>
      <c r="QJ88" s="29"/>
      <c r="QK88" s="29"/>
      <c r="QL88" s="29"/>
      <c r="QM88" s="29"/>
      <c r="QN88" s="29"/>
      <c r="QO88" s="29"/>
      <c r="QP88" s="29"/>
      <c r="QQ88" s="29"/>
      <c r="QR88" s="29"/>
      <c r="QS88" s="29"/>
      <c r="QT88" s="29"/>
      <c r="QU88" s="29"/>
      <c r="QV88" s="29"/>
      <c r="QW88" s="29"/>
      <c r="QX88" s="29"/>
      <c r="QY88" s="29"/>
      <c r="QZ88" s="29"/>
      <c r="RA88" s="29"/>
      <c r="RB88" s="29"/>
      <c r="RC88" s="29"/>
      <c r="RD88" s="29"/>
      <c r="RE88" s="29"/>
      <c r="RF88" s="29"/>
      <c r="RG88" s="29"/>
      <c r="RH88" s="29"/>
      <c r="RI88" s="29"/>
      <c r="RJ88" s="29"/>
      <c r="RK88" s="29"/>
      <c r="RL88" s="29"/>
      <c r="RM88" s="29"/>
      <c r="RN88" s="29"/>
      <c r="RO88" s="29"/>
      <c r="RP88" s="29"/>
      <c r="RQ88" s="29"/>
      <c r="RR88" s="29"/>
      <c r="RS88" s="29"/>
      <c r="RT88" s="29"/>
      <c r="RU88" s="29"/>
      <c r="RV88" s="29"/>
      <c r="RW88" s="29"/>
      <c r="RX88" s="29"/>
      <c r="RY88" s="29"/>
      <c r="RZ88" s="29"/>
      <c r="SA88" s="29"/>
      <c r="SB88" s="29"/>
      <c r="SC88" s="29"/>
      <c r="SD88" s="29"/>
      <c r="SE88" s="29"/>
      <c r="SF88" s="29"/>
      <c r="SG88" s="29"/>
      <c r="SH88" s="29"/>
      <c r="SI88" s="29"/>
      <c r="SJ88" s="29"/>
      <c r="SK88" s="29"/>
      <c r="SL88" s="29"/>
      <c r="SM88" s="29"/>
      <c r="SN88" s="29"/>
      <c r="SO88" s="29"/>
      <c r="SP88" s="29"/>
      <c r="SQ88" s="29"/>
      <c r="SR88" s="29"/>
      <c r="SS88" s="29"/>
      <c r="ST88" s="29"/>
      <c r="SU88" s="29"/>
      <c r="SV88" s="29"/>
      <c r="SW88" s="29"/>
      <c r="SX88" s="29"/>
      <c r="SY88" s="29"/>
      <c r="SZ88" s="29"/>
      <c r="TA88" s="29"/>
      <c r="TB88" s="29"/>
      <c r="TC88" s="29"/>
      <c r="TD88" s="29"/>
      <c r="TE88" s="29"/>
      <c r="TF88" s="29"/>
      <c r="TG88" s="29"/>
      <c r="TH88" s="29"/>
      <c r="TI88" s="29"/>
      <c r="TJ88" s="29"/>
      <c r="TK88" s="29"/>
      <c r="TL88" s="29"/>
      <c r="TM88" s="29"/>
      <c r="TN88" s="29"/>
      <c r="TO88" s="29"/>
      <c r="TP88" s="29"/>
      <c r="TQ88" s="29"/>
      <c r="TR88" s="29"/>
      <c r="TS88" s="29"/>
      <c r="TT88" s="29"/>
      <c r="TU88" s="29"/>
      <c r="TV88" s="29"/>
      <c r="TW88" s="29"/>
      <c r="TX88" s="29"/>
      <c r="TY88" s="29"/>
      <c r="TZ88" s="29"/>
      <c r="UA88" s="29"/>
      <c r="UB88" s="29"/>
      <c r="UC88" s="29"/>
      <c r="UD88" s="29"/>
      <c r="UE88" s="29"/>
      <c r="UF88" s="29"/>
      <c r="UG88" s="29"/>
      <c r="UH88" s="29"/>
      <c r="UI88" s="29"/>
      <c r="UJ88" s="29"/>
      <c r="UK88" s="29"/>
      <c r="UL88" s="29"/>
      <c r="UM88" s="29"/>
      <c r="UN88" s="29"/>
      <c r="UO88" s="29"/>
      <c r="UP88" s="29"/>
      <c r="UQ88" s="29"/>
      <c r="UR88" s="29"/>
      <c r="US88" s="29"/>
      <c r="UT88" s="29"/>
      <c r="UU88" s="29"/>
      <c r="UV88" s="29"/>
      <c r="UW88" s="29"/>
      <c r="UX88" s="29"/>
      <c r="UY88" s="29"/>
      <c r="UZ88" s="29"/>
      <c r="VA88" s="29"/>
      <c r="VB88" s="29"/>
      <c r="VC88" s="29"/>
      <c r="VD88" s="29"/>
      <c r="VE88" s="29"/>
      <c r="VF88" s="29"/>
      <c r="VG88" s="29"/>
      <c r="VH88" s="29"/>
      <c r="VI88" s="29"/>
      <c r="VJ88" s="29"/>
      <c r="VK88" s="29"/>
      <c r="VL88" s="29"/>
      <c r="VM88" s="29"/>
      <c r="VN88" s="29"/>
      <c r="VO88" s="29"/>
      <c r="VP88" s="29"/>
      <c r="VQ88" s="29"/>
      <c r="VR88" s="29"/>
      <c r="VS88" s="29"/>
      <c r="VT88" s="29"/>
      <c r="VU88" s="29"/>
      <c r="VV88" s="29"/>
      <c r="VW88" s="29"/>
      <c r="VX88" s="29"/>
      <c r="VY88" s="29"/>
      <c r="VZ88" s="29"/>
      <c r="WA88" s="29"/>
      <c r="WB88" s="29"/>
      <c r="WC88" s="29"/>
      <c r="WD88" s="29"/>
      <c r="WE88" s="29"/>
      <c r="WF88" s="29"/>
      <c r="WG88" s="29"/>
      <c r="WH88" s="29"/>
      <c r="WI88" s="29"/>
      <c r="WJ88" s="29"/>
      <c r="WK88" s="29"/>
      <c r="WL88" s="29"/>
      <c r="WM88" s="29"/>
      <c r="WN88" s="29"/>
      <c r="WO88" s="29"/>
      <c r="WP88" s="29"/>
      <c r="WQ88" s="29"/>
      <c r="WR88" s="29"/>
      <c r="WS88" s="29"/>
      <c r="WT88" s="29"/>
      <c r="WU88" s="29"/>
      <c r="WV88" s="29"/>
      <c r="WW88" s="29"/>
      <c r="WX88" s="29"/>
      <c r="WY88" s="29"/>
      <c r="WZ88" s="29"/>
      <c r="XA88" s="29"/>
      <c r="XB88" s="29"/>
      <c r="XC88" s="29"/>
      <c r="XD88" s="29"/>
      <c r="XE88" s="29"/>
      <c r="XF88" s="29"/>
      <c r="XG88" s="29"/>
      <c r="XH88" s="29"/>
      <c r="XI88" s="29"/>
      <c r="XJ88" s="29"/>
      <c r="XK88" s="29"/>
      <c r="XL88" s="29"/>
      <c r="XM88" s="29"/>
      <c r="XN88" s="29"/>
      <c r="XO88" s="29"/>
      <c r="XP88" s="29"/>
      <c r="XQ88" s="29"/>
      <c r="XR88" s="29"/>
      <c r="XS88" s="29"/>
      <c r="XT88" s="29"/>
      <c r="XU88" s="29"/>
      <c r="XV88" s="29"/>
      <c r="XW88" s="29"/>
      <c r="XX88" s="29"/>
      <c r="XY88" s="29"/>
      <c r="XZ88" s="29"/>
      <c r="YA88" s="29"/>
      <c r="YB88" s="29"/>
      <c r="YC88" s="29"/>
      <c r="YD88" s="29"/>
      <c r="YE88" s="29"/>
      <c r="YF88" s="29"/>
      <c r="YG88" s="29"/>
      <c r="YH88" s="29"/>
      <c r="YI88" s="29"/>
      <c r="YJ88" s="29"/>
      <c r="YK88" s="29"/>
      <c r="YL88" s="29"/>
      <c r="YM88" s="29"/>
      <c r="YN88" s="29"/>
      <c r="YO88" s="29"/>
      <c r="YP88" s="29"/>
      <c r="YQ88" s="29"/>
      <c r="YR88" s="29"/>
      <c r="YS88" s="29"/>
      <c r="YT88" s="29"/>
      <c r="YU88" s="29"/>
      <c r="YV88" s="29"/>
      <c r="YW88" s="29"/>
      <c r="YX88" s="29"/>
      <c r="YY88" s="29"/>
      <c r="YZ88" s="29"/>
      <c r="ZA88" s="29"/>
      <c r="ZB88" s="29"/>
      <c r="ZC88" s="29"/>
      <c r="ZD88" s="29"/>
      <c r="ZE88" s="29"/>
      <c r="ZF88" s="29"/>
      <c r="ZG88" s="29"/>
      <c r="ZH88" s="29"/>
      <c r="ZI88" s="29"/>
      <c r="ZJ88" s="29"/>
      <c r="ZK88" s="29"/>
      <c r="ZL88" s="29"/>
      <c r="ZM88" s="29"/>
      <c r="ZN88" s="29"/>
      <c r="ZO88" s="29"/>
      <c r="ZP88" s="29"/>
      <c r="ZQ88" s="29"/>
      <c r="ZR88" s="29"/>
      <c r="ZS88" s="29"/>
      <c r="ZT88" s="29"/>
      <c r="ZU88" s="29"/>
      <c r="ZV88" s="29"/>
      <c r="ZW88" s="29"/>
      <c r="ZX88" s="29"/>
      <c r="ZY88" s="29"/>
      <c r="ZZ88" s="29"/>
      <c r="AAA88" s="29"/>
      <c r="AAB88" s="29"/>
      <c r="AAC88" s="29"/>
      <c r="AAD88" s="29"/>
      <c r="AAE88" s="29"/>
      <c r="AAF88" s="29"/>
      <c r="AAG88" s="29"/>
      <c r="AAH88" s="29"/>
      <c r="AAI88" s="29"/>
      <c r="AAJ88" s="29"/>
      <c r="AAK88" s="29"/>
      <c r="AAL88" s="29"/>
      <c r="AAM88" s="29"/>
      <c r="AAN88" s="29"/>
      <c r="AAO88" s="29"/>
      <c r="AAP88" s="29"/>
      <c r="AAQ88" s="29"/>
      <c r="AAR88" s="29"/>
      <c r="AAS88" s="29"/>
      <c r="AAT88" s="29"/>
      <c r="AAU88" s="29"/>
      <c r="AAV88" s="29"/>
      <c r="AAW88" s="29"/>
      <c r="AAX88" s="29"/>
      <c r="AAY88" s="29"/>
      <c r="AAZ88" s="29"/>
      <c r="ABA88" s="29"/>
      <c r="ABB88" s="29"/>
      <c r="ABC88" s="29"/>
      <c r="ABD88" s="29"/>
      <c r="ABE88" s="29"/>
      <c r="ABF88" s="29"/>
      <c r="ABG88" s="29"/>
      <c r="ABH88" s="29"/>
      <c r="ABI88" s="29"/>
      <c r="ABJ88" s="29"/>
      <c r="ABK88" s="29"/>
      <c r="ABL88" s="29"/>
      <c r="ABM88" s="29"/>
      <c r="ABN88" s="29"/>
      <c r="ABO88" s="29"/>
      <c r="ABP88" s="29"/>
      <c r="ABQ88" s="29"/>
      <c r="ABR88" s="29"/>
      <c r="ABS88" s="29"/>
      <c r="ABT88" s="29"/>
      <c r="ABU88" s="29"/>
      <c r="ABV88" s="29"/>
      <c r="ABW88" s="29"/>
      <c r="ABX88" s="29"/>
      <c r="ABY88" s="29"/>
      <c r="ABZ88" s="29"/>
      <c r="ACA88" s="29"/>
      <c r="ACB88" s="29"/>
      <c r="ACC88" s="29"/>
      <c r="ACD88" s="29"/>
      <c r="ACE88" s="29"/>
      <c r="ACF88" s="29"/>
      <c r="ACG88" s="29"/>
      <c r="ACH88" s="29"/>
      <c r="ACI88" s="29"/>
      <c r="ACJ88" s="29"/>
      <c r="ACK88" s="29"/>
      <c r="ACL88" s="29"/>
      <c r="ACM88" s="29"/>
      <c r="ACN88" s="29"/>
      <c r="ACO88" s="29"/>
      <c r="ACP88" s="29"/>
      <c r="ACQ88" s="29"/>
      <c r="ACR88" s="29"/>
      <c r="ACS88" s="29"/>
      <c r="ACT88" s="29"/>
      <c r="ACU88" s="29"/>
      <c r="ACV88" s="29"/>
      <c r="ACW88" s="29"/>
      <c r="ACX88" s="29"/>
      <c r="ACY88" s="29"/>
      <c r="ACZ88" s="29"/>
      <c r="ADA88" s="29"/>
      <c r="ADB88" s="29"/>
      <c r="ADC88" s="29"/>
      <c r="ADD88" s="29"/>
      <c r="ADE88" s="29"/>
      <c r="ADF88" s="29"/>
      <c r="ADG88" s="29"/>
      <c r="ADH88" s="29"/>
      <c r="ADI88" s="29"/>
      <c r="ADJ88" s="29"/>
      <c r="ADK88" s="29"/>
      <c r="ADL88" s="29"/>
      <c r="ADM88" s="29"/>
      <c r="ADN88" s="29"/>
      <c r="ADO88" s="29"/>
      <c r="ADP88" s="29"/>
      <c r="ADQ88" s="29"/>
      <c r="ADR88" s="29"/>
      <c r="ADS88" s="29"/>
      <c r="ADT88" s="29"/>
      <c r="ADU88" s="29"/>
      <c r="ADV88" s="29"/>
      <c r="ADW88" s="29"/>
      <c r="ADX88" s="29"/>
      <c r="ADY88" s="29"/>
      <c r="ADZ88" s="29"/>
      <c r="AEA88" s="29"/>
      <c r="AEB88" s="29"/>
      <c r="AEC88" s="29"/>
      <c r="AED88" s="29"/>
      <c r="AEE88" s="29"/>
      <c r="AEF88" s="29"/>
      <c r="AEG88" s="29"/>
      <c r="AEH88" s="29"/>
      <c r="AEI88" s="29"/>
      <c r="AEJ88" s="29"/>
      <c r="AEK88" s="29"/>
      <c r="AEL88" s="29"/>
      <c r="AEM88" s="29"/>
      <c r="AEN88" s="29"/>
      <c r="AEO88" s="29"/>
      <c r="AEP88" s="29"/>
      <c r="AEQ88" s="29"/>
      <c r="AER88" s="29"/>
      <c r="AES88" s="29"/>
      <c r="AET88" s="29"/>
      <c r="AEU88" s="29"/>
      <c r="AEV88" s="29"/>
      <c r="AEW88" s="29"/>
      <c r="AEX88" s="29"/>
      <c r="AEY88" s="29"/>
      <c r="AEZ88" s="29"/>
      <c r="AFA88" s="29"/>
      <c r="AFB88" s="29"/>
      <c r="AFC88" s="29"/>
      <c r="AFD88" s="29"/>
      <c r="AFE88" s="29"/>
      <c r="AFF88" s="29"/>
      <c r="AFG88" s="29"/>
      <c r="AFH88" s="29"/>
      <c r="AFI88" s="29"/>
      <c r="AFJ88" s="29"/>
      <c r="AFK88" s="29"/>
      <c r="AFL88" s="29"/>
      <c r="AFM88" s="29"/>
      <c r="AFN88" s="29"/>
      <c r="AFO88" s="29"/>
      <c r="AFP88" s="29"/>
      <c r="AFQ88" s="29"/>
      <c r="AFR88" s="29"/>
      <c r="AFS88" s="29"/>
      <c r="AFT88" s="29"/>
      <c r="AFU88" s="29"/>
      <c r="AFV88" s="29"/>
      <c r="AFW88" s="29"/>
      <c r="AFX88" s="29"/>
      <c r="AFY88" s="29"/>
      <c r="AFZ88" s="29"/>
      <c r="AGA88" s="29"/>
      <c r="AGB88" s="29"/>
      <c r="AGC88" s="29"/>
      <c r="AGD88" s="29"/>
      <c r="AGE88" s="29"/>
      <c r="AGF88" s="29"/>
      <c r="AGG88" s="29"/>
      <c r="AGH88" s="29"/>
      <c r="AGI88" s="29"/>
      <c r="AGJ88" s="29"/>
      <c r="AGK88" s="29"/>
      <c r="AGL88" s="29"/>
      <c r="AGM88" s="29"/>
      <c r="AGN88" s="29"/>
      <c r="AGO88" s="29"/>
      <c r="AGP88" s="29"/>
      <c r="AGQ88" s="29"/>
      <c r="AGR88" s="29"/>
      <c r="AGS88" s="29"/>
      <c r="AGT88" s="29"/>
      <c r="AGU88" s="29"/>
      <c r="AGV88" s="29"/>
      <c r="AGW88" s="29"/>
      <c r="AGX88" s="29"/>
      <c r="AGY88" s="29"/>
      <c r="AGZ88" s="29"/>
      <c r="AHA88" s="29"/>
      <c r="AHB88" s="29"/>
      <c r="AHC88" s="29"/>
      <c r="AHD88" s="29"/>
      <c r="AHE88" s="29"/>
      <c r="AHF88" s="29"/>
      <c r="AHG88" s="29"/>
      <c r="AHH88" s="29"/>
      <c r="AHI88" s="29"/>
      <c r="AHJ88" s="29"/>
      <c r="AHK88" s="29"/>
      <c r="AHL88" s="29"/>
      <c r="AHM88" s="29"/>
      <c r="AHN88" s="29"/>
      <c r="AHO88" s="29"/>
      <c r="AHP88" s="29"/>
      <c r="AHQ88" s="29"/>
      <c r="AHR88" s="29"/>
      <c r="AHS88" s="29"/>
      <c r="AHT88" s="29"/>
      <c r="AHU88" s="29"/>
      <c r="AHV88" s="29"/>
      <c r="AHW88" s="29"/>
      <c r="AHX88" s="29"/>
      <c r="AHY88" s="29"/>
      <c r="AHZ88" s="29"/>
      <c r="AIA88" s="29"/>
      <c r="AIB88" s="29"/>
      <c r="AIC88" s="29"/>
      <c r="AID88" s="29"/>
      <c r="AIE88" s="29"/>
      <c r="AIF88" s="29"/>
      <c r="AIG88" s="29"/>
      <c r="AIH88" s="29"/>
      <c r="AII88" s="29"/>
      <c r="AIJ88" s="29"/>
      <c r="AIK88" s="29"/>
      <c r="AIL88" s="29"/>
      <c r="AIM88" s="29"/>
      <c r="AIN88" s="29"/>
      <c r="AIO88" s="29"/>
      <c r="AIP88" s="29"/>
      <c r="AIQ88" s="29"/>
      <c r="AIR88" s="29"/>
      <c r="AIS88" s="29"/>
      <c r="AIT88" s="29"/>
      <c r="AIU88" s="29"/>
      <c r="AIV88" s="29"/>
      <c r="AIW88" s="29"/>
      <c r="AIX88" s="29"/>
      <c r="AIY88" s="29"/>
      <c r="AIZ88" s="29"/>
      <c r="AJA88" s="29"/>
      <c r="AJB88" s="29"/>
      <c r="AJC88" s="29"/>
      <c r="AJD88" s="29"/>
      <c r="AJE88" s="29"/>
      <c r="AJF88" s="29"/>
      <c r="AJG88" s="29"/>
      <c r="AJH88" s="29"/>
      <c r="AJI88" s="29"/>
      <c r="AJJ88" s="29"/>
      <c r="AJK88" s="29"/>
      <c r="AJL88" s="29"/>
      <c r="AJM88" s="29"/>
      <c r="AJN88" s="29"/>
      <c r="AJO88" s="29"/>
      <c r="AJP88" s="29"/>
      <c r="AJQ88" s="29"/>
      <c r="AJR88" s="29"/>
      <c r="AJS88" s="29"/>
      <c r="AJT88" s="29"/>
      <c r="AJU88" s="29"/>
      <c r="AJV88" s="29"/>
      <c r="AJW88" s="29"/>
      <c r="AJX88" s="29"/>
      <c r="AJY88" s="29"/>
      <c r="AJZ88" s="29"/>
      <c r="AKA88" s="29"/>
      <c r="AKB88" s="29"/>
      <c r="AKC88" s="29"/>
      <c r="AKD88" s="29"/>
      <c r="AKE88" s="29"/>
      <c r="AKF88" s="29"/>
      <c r="AKG88" s="29"/>
      <c r="AKH88" s="29"/>
      <c r="AKI88" s="29"/>
      <c r="AKJ88" s="29"/>
      <c r="AKK88" s="29"/>
      <c r="AKL88" s="29"/>
      <c r="AKM88" s="29"/>
      <c r="AKN88" s="29"/>
      <c r="AKO88" s="29"/>
      <c r="AKP88" s="29"/>
      <c r="AKQ88" s="29"/>
      <c r="AKR88" s="29"/>
      <c r="AKS88" s="29"/>
      <c r="AKT88" s="29"/>
      <c r="AKU88" s="29"/>
      <c r="AKV88" s="29"/>
      <c r="AKW88" s="29"/>
      <c r="AKX88" s="29"/>
      <c r="AKY88" s="29"/>
      <c r="AKZ88" s="29"/>
      <c r="ALA88" s="29"/>
      <c r="ALB88" s="29"/>
      <c r="ALC88" s="29"/>
      <c r="ALD88" s="29"/>
      <c r="ALE88" s="29"/>
      <c r="ALF88" s="29"/>
      <c r="ALG88" s="29"/>
      <c r="ALH88" s="29"/>
      <c r="ALI88" s="29"/>
      <c r="ALJ88" s="29"/>
      <c r="ALK88" s="29"/>
      <c r="ALL88" s="29"/>
      <c r="ALM88" s="29"/>
      <c r="ALN88" s="29"/>
      <c r="ALO88" s="29"/>
      <c r="ALP88" s="29"/>
      <c r="ALQ88" s="29"/>
      <c r="ALR88" s="29"/>
      <c r="ALS88" s="29"/>
      <c r="ALT88" s="29"/>
      <c r="ALU88" s="29"/>
      <c r="ALV88" s="29"/>
      <c r="ALW88" s="29"/>
      <c r="ALX88" s="29"/>
      <c r="ALY88" s="29"/>
      <c r="ALZ88" s="29"/>
      <c r="AMA88" s="29"/>
      <c r="AMB88" s="29"/>
      <c r="AMC88" s="29"/>
      <c r="AMD88" s="29"/>
      <c r="AME88" s="29"/>
      <c r="AMF88" s="29"/>
      <c r="AMG88" s="29"/>
      <c r="AMH88" s="29"/>
      <c r="AMI88" s="29"/>
      <c r="AMJ88" s="29"/>
      <c r="AMK88" s="29"/>
    </row>
    <row r="89" spans="1:1025" s="30" customFormat="1">
      <c r="A89" s="43"/>
      <c r="B89" s="44"/>
      <c r="C89" s="44"/>
      <c r="D89" s="69"/>
      <c r="E89" s="69"/>
      <c r="F89" s="69"/>
      <c r="G89" s="6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  <c r="IF89" s="29"/>
      <c r="IG89" s="29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9"/>
      <c r="IU89" s="29"/>
      <c r="IV89" s="29"/>
      <c r="IW89" s="29"/>
      <c r="IX89" s="29"/>
      <c r="IY89" s="29"/>
      <c r="IZ89" s="29"/>
      <c r="JA89" s="29"/>
      <c r="JB89" s="29"/>
      <c r="JC89" s="29"/>
      <c r="JD89" s="29"/>
      <c r="JE89" s="29"/>
      <c r="JF89" s="29"/>
      <c r="JG89" s="29"/>
      <c r="JH89" s="29"/>
      <c r="JI89" s="29"/>
      <c r="JJ89" s="29"/>
      <c r="JK89" s="29"/>
      <c r="JL89" s="29"/>
      <c r="JM89" s="29"/>
      <c r="JN89" s="29"/>
      <c r="JO89" s="29"/>
      <c r="JP89" s="29"/>
      <c r="JQ89" s="29"/>
      <c r="JR89" s="29"/>
      <c r="JS89" s="29"/>
      <c r="JT89" s="29"/>
      <c r="JU89" s="29"/>
      <c r="JV89" s="29"/>
      <c r="JW89" s="29"/>
      <c r="JX89" s="29"/>
      <c r="JY89" s="29"/>
      <c r="JZ89" s="29"/>
      <c r="KA89" s="29"/>
      <c r="KB89" s="29"/>
      <c r="KC89" s="29"/>
      <c r="KD89" s="29"/>
      <c r="KE89" s="29"/>
      <c r="KF89" s="29"/>
      <c r="KG89" s="29"/>
      <c r="KH89" s="29"/>
      <c r="KI89" s="29"/>
      <c r="KJ89" s="29"/>
      <c r="KK89" s="29"/>
      <c r="KL89" s="29"/>
      <c r="KM89" s="29"/>
      <c r="KN89" s="29"/>
      <c r="KO89" s="29"/>
      <c r="KP89" s="29"/>
      <c r="KQ89" s="29"/>
      <c r="KR89" s="29"/>
      <c r="KS89" s="29"/>
      <c r="KT89" s="29"/>
      <c r="KU89" s="29"/>
      <c r="KV89" s="29"/>
      <c r="KW89" s="29"/>
      <c r="KX89" s="29"/>
      <c r="KY89" s="29"/>
      <c r="KZ89" s="29"/>
      <c r="LA89" s="29"/>
      <c r="LB89" s="29"/>
      <c r="LC89" s="29"/>
      <c r="LD89" s="29"/>
      <c r="LE89" s="29"/>
      <c r="LF89" s="29"/>
      <c r="LG89" s="29"/>
      <c r="LH89" s="29"/>
      <c r="LI89" s="29"/>
      <c r="LJ89" s="29"/>
      <c r="LK89" s="29"/>
      <c r="LL89" s="29"/>
      <c r="LM89" s="29"/>
      <c r="LN89" s="29"/>
      <c r="LO89" s="29"/>
      <c r="LP89" s="29"/>
      <c r="LQ89" s="29"/>
      <c r="LR89" s="29"/>
      <c r="LS89" s="29"/>
      <c r="LT89" s="29"/>
      <c r="LU89" s="29"/>
      <c r="LV89" s="29"/>
      <c r="LW89" s="29"/>
      <c r="LX89" s="29"/>
      <c r="LY89" s="29"/>
      <c r="LZ89" s="29"/>
      <c r="MA89" s="29"/>
      <c r="MB89" s="29"/>
      <c r="MC89" s="29"/>
      <c r="MD89" s="29"/>
      <c r="ME89" s="29"/>
      <c r="MF89" s="29"/>
      <c r="MG89" s="29"/>
      <c r="MH89" s="29"/>
      <c r="MI89" s="29"/>
      <c r="MJ89" s="29"/>
      <c r="MK89" s="29"/>
      <c r="ML89" s="29"/>
      <c r="MM89" s="29"/>
      <c r="MN89" s="29"/>
      <c r="MO89" s="29"/>
      <c r="MP89" s="29"/>
      <c r="MQ89" s="29"/>
      <c r="MR89" s="29"/>
      <c r="MS89" s="29"/>
      <c r="MT89" s="29"/>
      <c r="MU89" s="29"/>
      <c r="MV89" s="29"/>
      <c r="MW89" s="29"/>
      <c r="MX89" s="29"/>
      <c r="MY89" s="29"/>
      <c r="MZ89" s="29"/>
      <c r="NA89" s="29"/>
      <c r="NB89" s="29"/>
      <c r="NC89" s="29"/>
      <c r="ND89" s="29"/>
      <c r="NE89" s="29"/>
      <c r="NF89" s="29"/>
      <c r="NG89" s="29"/>
      <c r="NH89" s="29"/>
      <c r="NI89" s="29"/>
      <c r="NJ89" s="29"/>
      <c r="NK89" s="29"/>
      <c r="NL89" s="29"/>
      <c r="NM89" s="29"/>
      <c r="NN89" s="29"/>
      <c r="NO89" s="29"/>
      <c r="NP89" s="29"/>
      <c r="NQ89" s="29"/>
      <c r="NR89" s="29"/>
      <c r="NS89" s="29"/>
      <c r="NT89" s="29"/>
      <c r="NU89" s="29"/>
      <c r="NV89" s="29"/>
      <c r="NW89" s="29"/>
      <c r="NX89" s="29"/>
      <c r="NY89" s="29"/>
      <c r="NZ89" s="29"/>
      <c r="OA89" s="29"/>
      <c r="OB89" s="29"/>
      <c r="OC89" s="29"/>
      <c r="OD89" s="29"/>
      <c r="OE89" s="29"/>
      <c r="OF89" s="29"/>
      <c r="OG89" s="29"/>
      <c r="OH89" s="29"/>
      <c r="OI89" s="29"/>
      <c r="OJ89" s="29"/>
      <c r="OK89" s="29"/>
      <c r="OL89" s="29"/>
      <c r="OM89" s="29"/>
      <c r="ON89" s="29"/>
      <c r="OO89" s="29"/>
      <c r="OP89" s="29"/>
      <c r="OQ89" s="29"/>
      <c r="OR89" s="29"/>
      <c r="OS89" s="29"/>
      <c r="OT89" s="29"/>
      <c r="OU89" s="29"/>
      <c r="OV89" s="29"/>
      <c r="OW89" s="29"/>
      <c r="OX89" s="29"/>
      <c r="OY89" s="29"/>
      <c r="OZ89" s="29"/>
      <c r="PA89" s="29"/>
      <c r="PB89" s="29"/>
      <c r="PC89" s="29"/>
      <c r="PD89" s="29"/>
      <c r="PE89" s="29"/>
      <c r="PF89" s="29"/>
      <c r="PG89" s="29"/>
      <c r="PH89" s="29"/>
      <c r="PI89" s="29"/>
      <c r="PJ89" s="29"/>
      <c r="PK89" s="29"/>
      <c r="PL89" s="29"/>
      <c r="PM89" s="29"/>
      <c r="PN89" s="29"/>
      <c r="PO89" s="29"/>
      <c r="PP89" s="29"/>
      <c r="PQ89" s="29"/>
      <c r="PR89" s="29"/>
      <c r="PS89" s="29"/>
      <c r="PT89" s="29"/>
      <c r="PU89" s="29"/>
      <c r="PV89" s="29"/>
      <c r="PW89" s="29"/>
      <c r="PX89" s="29"/>
      <c r="PY89" s="29"/>
      <c r="PZ89" s="29"/>
      <c r="QA89" s="29"/>
      <c r="QB89" s="29"/>
      <c r="QC89" s="29"/>
      <c r="QD89" s="29"/>
      <c r="QE89" s="29"/>
      <c r="QF89" s="29"/>
      <c r="QG89" s="29"/>
      <c r="QH89" s="29"/>
      <c r="QI89" s="29"/>
      <c r="QJ89" s="29"/>
      <c r="QK89" s="29"/>
      <c r="QL89" s="29"/>
      <c r="QM89" s="29"/>
      <c r="QN89" s="29"/>
      <c r="QO89" s="29"/>
      <c r="QP89" s="29"/>
      <c r="QQ89" s="29"/>
      <c r="QR89" s="29"/>
      <c r="QS89" s="29"/>
      <c r="QT89" s="29"/>
      <c r="QU89" s="29"/>
      <c r="QV89" s="29"/>
      <c r="QW89" s="29"/>
      <c r="QX89" s="29"/>
      <c r="QY89" s="29"/>
      <c r="QZ89" s="29"/>
      <c r="RA89" s="29"/>
      <c r="RB89" s="29"/>
      <c r="RC89" s="29"/>
      <c r="RD89" s="29"/>
      <c r="RE89" s="29"/>
      <c r="RF89" s="29"/>
      <c r="RG89" s="29"/>
      <c r="RH89" s="29"/>
      <c r="RI89" s="29"/>
      <c r="RJ89" s="29"/>
      <c r="RK89" s="29"/>
      <c r="RL89" s="29"/>
      <c r="RM89" s="29"/>
      <c r="RN89" s="29"/>
      <c r="RO89" s="29"/>
      <c r="RP89" s="29"/>
      <c r="RQ89" s="29"/>
      <c r="RR89" s="29"/>
      <c r="RS89" s="29"/>
      <c r="RT89" s="29"/>
      <c r="RU89" s="29"/>
      <c r="RV89" s="29"/>
      <c r="RW89" s="29"/>
      <c r="RX89" s="29"/>
      <c r="RY89" s="29"/>
      <c r="RZ89" s="29"/>
      <c r="SA89" s="29"/>
      <c r="SB89" s="29"/>
      <c r="SC89" s="29"/>
      <c r="SD89" s="29"/>
      <c r="SE89" s="29"/>
      <c r="SF89" s="29"/>
      <c r="SG89" s="29"/>
      <c r="SH89" s="29"/>
      <c r="SI89" s="29"/>
      <c r="SJ89" s="29"/>
      <c r="SK89" s="29"/>
      <c r="SL89" s="29"/>
      <c r="SM89" s="29"/>
      <c r="SN89" s="29"/>
      <c r="SO89" s="29"/>
      <c r="SP89" s="29"/>
      <c r="SQ89" s="29"/>
      <c r="SR89" s="29"/>
      <c r="SS89" s="29"/>
      <c r="ST89" s="29"/>
      <c r="SU89" s="29"/>
      <c r="SV89" s="29"/>
      <c r="SW89" s="29"/>
      <c r="SX89" s="29"/>
      <c r="SY89" s="29"/>
      <c r="SZ89" s="29"/>
      <c r="TA89" s="29"/>
      <c r="TB89" s="29"/>
      <c r="TC89" s="29"/>
      <c r="TD89" s="29"/>
      <c r="TE89" s="29"/>
      <c r="TF89" s="29"/>
      <c r="TG89" s="29"/>
      <c r="TH89" s="29"/>
      <c r="TI89" s="29"/>
      <c r="TJ89" s="29"/>
      <c r="TK89" s="29"/>
      <c r="TL89" s="29"/>
      <c r="TM89" s="29"/>
      <c r="TN89" s="29"/>
      <c r="TO89" s="29"/>
      <c r="TP89" s="29"/>
      <c r="TQ89" s="29"/>
      <c r="TR89" s="29"/>
      <c r="TS89" s="29"/>
      <c r="TT89" s="29"/>
      <c r="TU89" s="29"/>
      <c r="TV89" s="29"/>
      <c r="TW89" s="29"/>
      <c r="TX89" s="29"/>
      <c r="TY89" s="29"/>
      <c r="TZ89" s="29"/>
      <c r="UA89" s="29"/>
      <c r="UB89" s="29"/>
      <c r="UC89" s="29"/>
      <c r="UD89" s="29"/>
      <c r="UE89" s="29"/>
      <c r="UF89" s="29"/>
      <c r="UG89" s="29"/>
      <c r="UH89" s="29"/>
      <c r="UI89" s="29"/>
      <c r="UJ89" s="29"/>
      <c r="UK89" s="29"/>
      <c r="UL89" s="29"/>
      <c r="UM89" s="29"/>
      <c r="UN89" s="29"/>
      <c r="UO89" s="29"/>
      <c r="UP89" s="29"/>
      <c r="UQ89" s="29"/>
      <c r="UR89" s="29"/>
      <c r="US89" s="29"/>
      <c r="UT89" s="29"/>
      <c r="UU89" s="29"/>
      <c r="UV89" s="29"/>
      <c r="UW89" s="29"/>
      <c r="UX89" s="29"/>
      <c r="UY89" s="29"/>
      <c r="UZ89" s="29"/>
      <c r="VA89" s="29"/>
      <c r="VB89" s="29"/>
      <c r="VC89" s="29"/>
      <c r="VD89" s="29"/>
      <c r="VE89" s="29"/>
      <c r="VF89" s="29"/>
      <c r="VG89" s="29"/>
      <c r="VH89" s="29"/>
      <c r="VI89" s="29"/>
      <c r="VJ89" s="29"/>
      <c r="VK89" s="29"/>
      <c r="VL89" s="29"/>
      <c r="VM89" s="29"/>
      <c r="VN89" s="29"/>
      <c r="VO89" s="29"/>
      <c r="VP89" s="29"/>
      <c r="VQ89" s="29"/>
      <c r="VR89" s="29"/>
      <c r="VS89" s="29"/>
      <c r="VT89" s="29"/>
      <c r="VU89" s="29"/>
      <c r="VV89" s="29"/>
      <c r="VW89" s="29"/>
      <c r="VX89" s="29"/>
      <c r="VY89" s="29"/>
      <c r="VZ89" s="29"/>
      <c r="WA89" s="29"/>
      <c r="WB89" s="29"/>
      <c r="WC89" s="29"/>
      <c r="WD89" s="29"/>
      <c r="WE89" s="29"/>
      <c r="WF89" s="29"/>
      <c r="WG89" s="29"/>
      <c r="WH89" s="29"/>
      <c r="WI89" s="29"/>
      <c r="WJ89" s="29"/>
      <c r="WK89" s="29"/>
      <c r="WL89" s="29"/>
      <c r="WM89" s="29"/>
      <c r="WN89" s="29"/>
      <c r="WO89" s="29"/>
      <c r="WP89" s="29"/>
      <c r="WQ89" s="29"/>
      <c r="WR89" s="29"/>
      <c r="WS89" s="29"/>
      <c r="WT89" s="29"/>
      <c r="WU89" s="29"/>
      <c r="WV89" s="29"/>
      <c r="WW89" s="29"/>
      <c r="WX89" s="29"/>
      <c r="WY89" s="29"/>
      <c r="WZ89" s="29"/>
      <c r="XA89" s="29"/>
      <c r="XB89" s="29"/>
      <c r="XC89" s="29"/>
      <c r="XD89" s="29"/>
      <c r="XE89" s="29"/>
      <c r="XF89" s="29"/>
      <c r="XG89" s="29"/>
      <c r="XH89" s="29"/>
      <c r="XI89" s="29"/>
      <c r="XJ89" s="29"/>
      <c r="XK89" s="29"/>
      <c r="XL89" s="29"/>
      <c r="XM89" s="29"/>
      <c r="XN89" s="29"/>
      <c r="XO89" s="29"/>
      <c r="XP89" s="29"/>
      <c r="XQ89" s="29"/>
      <c r="XR89" s="29"/>
      <c r="XS89" s="29"/>
      <c r="XT89" s="29"/>
      <c r="XU89" s="29"/>
      <c r="XV89" s="29"/>
      <c r="XW89" s="29"/>
      <c r="XX89" s="29"/>
      <c r="XY89" s="29"/>
      <c r="XZ89" s="29"/>
      <c r="YA89" s="29"/>
      <c r="YB89" s="29"/>
      <c r="YC89" s="29"/>
      <c r="YD89" s="29"/>
      <c r="YE89" s="29"/>
      <c r="YF89" s="29"/>
      <c r="YG89" s="29"/>
      <c r="YH89" s="29"/>
      <c r="YI89" s="29"/>
      <c r="YJ89" s="29"/>
      <c r="YK89" s="29"/>
      <c r="YL89" s="29"/>
      <c r="YM89" s="29"/>
      <c r="YN89" s="29"/>
      <c r="YO89" s="29"/>
      <c r="YP89" s="29"/>
      <c r="YQ89" s="29"/>
      <c r="YR89" s="29"/>
      <c r="YS89" s="29"/>
      <c r="YT89" s="29"/>
      <c r="YU89" s="29"/>
      <c r="YV89" s="29"/>
      <c r="YW89" s="29"/>
      <c r="YX89" s="29"/>
      <c r="YY89" s="29"/>
      <c r="YZ89" s="29"/>
      <c r="ZA89" s="29"/>
      <c r="ZB89" s="29"/>
      <c r="ZC89" s="29"/>
      <c r="ZD89" s="29"/>
      <c r="ZE89" s="29"/>
      <c r="ZF89" s="29"/>
      <c r="ZG89" s="29"/>
      <c r="ZH89" s="29"/>
      <c r="ZI89" s="29"/>
      <c r="ZJ89" s="29"/>
      <c r="ZK89" s="29"/>
      <c r="ZL89" s="29"/>
      <c r="ZM89" s="29"/>
      <c r="ZN89" s="29"/>
      <c r="ZO89" s="29"/>
      <c r="ZP89" s="29"/>
      <c r="ZQ89" s="29"/>
      <c r="ZR89" s="29"/>
      <c r="ZS89" s="29"/>
      <c r="ZT89" s="29"/>
      <c r="ZU89" s="29"/>
      <c r="ZV89" s="29"/>
      <c r="ZW89" s="29"/>
      <c r="ZX89" s="29"/>
      <c r="ZY89" s="29"/>
      <c r="ZZ89" s="29"/>
      <c r="AAA89" s="29"/>
      <c r="AAB89" s="29"/>
      <c r="AAC89" s="29"/>
      <c r="AAD89" s="29"/>
      <c r="AAE89" s="29"/>
      <c r="AAF89" s="29"/>
      <c r="AAG89" s="29"/>
      <c r="AAH89" s="29"/>
      <c r="AAI89" s="29"/>
      <c r="AAJ89" s="29"/>
      <c r="AAK89" s="29"/>
      <c r="AAL89" s="29"/>
      <c r="AAM89" s="29"/>
      <c r="AAN89" s="29"/>
      <c r="AAO89" s="29"/>
      <c r="AAP89" s="29"/>
      <c r="AAQ89" s="29"/>
      <c r="AAR89" s="29"/>
      <c r="AAS89" s="29"/>
      <c r="AAT89" s="29"/>
      <c r="AAU89" s="29"/>
      <c r="AAV89" s="29"/>
      <c r="AAW89" s="29"/>
      <c r="AAX89" s="29"/>
      <c r="AAY89" s="29"/>
      <c r="AAZ89" s="29"/>
      <c r="ABA89" s="29"/>
      <c r="ABB89" s="29"/>
      <c r="ABC89" s="29"/>
      <c r="ABD89" s="29"/>
      <c r="ABE89" s="29"/>
      <c r="ABF89" s="29"/>
      <c r="ABG89" s="29"/>
      <c r="ABH89" s="29"/>
      <c r="ABI89" s="29"/>
      <c r="ABJ89" s="29"/>
      <c r="ABK89" s="29"/>
      <c r="ABL89" s="29"/>
      <c r="ABM89" s="29"/>
      <c r="ABN89" s="29"/>
      <c r="ABO89" s="29"/>
      <c r="ABP89" s="29"/>
      <c r="ABQ89" s="29"/>
      <c r="ABR89" s="29"/>
      <c r="ABS89" s="29"/>
      <c r="ABT89" s="29"/>
      <c r="ABU89" s="29"/>
      <c r="ABV89" s="29"/>
      <c r="ABW89" s="29"/>
      <c r="ABX89" s="29"/>
      <c r="ABY89" s="29"/>
      <c r="ABZ89" s="29"/>
      <c r="ACA89" s="29"/>
      <c r="ACB89" s="29"/>
      <c r="ACC89" s="29"/>
      <c r="ACD89" s="29"/>
      <c r="ACE89" s="29"/>
      <c r="ACF89" s="29"/>
      <c r="ACG89" s="29"/>
      <c r="ACH89" s="29"/>
      <c r="ACI89" s="29"/>
      <c r="ACJ89" s="29"/>
      <c r="ACK89" s="29"/>
      <c r="ACL89" s="29"/>
      <c r="ACM89" s="29"/>
      <c r="ACN89" s="29"/>
      <c r="ACO89" s="29"/>
      <c r="ACP89" s="29"/>
      <c r="ACQ89" s="29"/>
      <c r="ACR89" s="29"/>
      <c r="ACS89" s="29"/>
      <c r="ACT89" s="29"/>
      <c r="ACU89" s="29"/>
      <c r="ACV89" s="29"/>
      <c r="ACW89" s="29"/>
      <c r="ACX89" s="29"/>
      <c r="ACY89" s="29"/>
      <c r="ACZ89" s="29"/>
      <c r="ADA89" s="29"/>
      <c r="ADB89" s="29"/>
      <c r="ADC89" s="29"/>
      <c r="ADD89" s="29"/>
      <c r="ADE89" s="29"/>
      <c r="ADF89" s="29"/>
      <c r="ADG89" s="29"/>
      <c r="ADH89" s="29"/>
      <c r="ADI89" s="29"/>
      <c r="ADJ89" s="29"/>
      <c r="ADK89" s="29"/>
      <c r="ADL89" s="29"/>
      <c r="ADM89" s="29"/>
      <c r="ADN89" s="29"/>
      <c r="ADO89" s="29"/>
      <c r="ADP89" s="29"/>
      <c r="ADQ89" s="29"/>
      <c r="ADR89" s="29"/>
      <c r="ADS89" s="29"/>
      <c r="ADT89" s="29"/>
      <c r="ADU89" s="29"/>
      <c r="ADV89" s="29"/>
      <c r="ADW89" s="29"/>
      <c r="ADX89" s="29"/>
      <c r="ADY89" s="29"/>
      <c r="ADZ89" s="29"/>
      <c r="AEA89" s="29"/>
      <c r="AEB89" s="29"/>
      <c r="AEC89" s="29"/>
      <c r="AED89" s="29"/>
      <c r="AEE89" s="29"/>
      <c r="AEF89" s="29"/>
      <c r="AEG89" s="29"/>
      <c r="AEH89" s="29"/>
      <c r="AEI89" s="29"/>
      <c r="AEJ89" s="29"/>
      <c r="AEK89" s="29"/>
      <c r="AEL89" s="29"/>
      <c r="AEM89" s="29"/>
      <c r="AEN89" s="29"/>
      <c r="AEO89" s="29"/>
      <c r="AEP89" s="29"/>
      <c r="AEQ89" s="29"/>
      <c r="AER89" s="29"/>
      <c r="AES89" s="29"/>
      <c r="AET89" s="29"/>
      <c r="AEU89" s="29"/>
      <c r="AEV89" s="29"/>
      <c r="AEW89" s="29"/>
      <c r="AEX89" s="29"/>
      <c r="AEY89" s="29"/>
      <c r="AEZ89" s="29"/>
      <c r="AFA89" s="29"/>
      <c r="AFB89" s="29"/>
      <c r="AFC89" s="29"/>
      <c r="AFD89" s="29"/>
      <c r="AFE89" s="29"/>
      <c r="AFF89" s="29"/>
      <c r="AFG89" s="29"/>
      <c r="AFH89" s="29"/>
      <c r="AFI89" s="29"/>
      <c r="AFJ89" s="29"/>
      <c r="AFK89" s="29"/>
      <c r="AFL89" s="29"/>
      <c r="AFM89" s="29"/>
      <c r="AFN89" s="29"/>
      <c r="AFO89" s="29"/>
      <c r="AFP89" s="29"/>
      <c r="AFQ89" s="29"/>
      <c r="AFR89" s="29"/>
      <c r="AFS89" s="29"/>
      <c r="AFT89" s="29"/>
      <c r="AFU89" s="29"/>
      <c r="AFV89" s="29"/>
      <c r="AFW89" s="29"/>
      <c r="AFX89" s="29"/>
      <c r="AFY89" s="29"/>
      <c r="AFZ89" s="29"/>
      <c r="AGA89" s="29"/>
      <c r="AGB89" s="29"/>
      <c r="AGC89" s="29"/>
      <c r="AGD89" s="29"/>
      <c r="AGE89" s="29"/>
      <c r="AGF89" s="29"/>
      <c r="AGG89" s="29"/>
      <c r="AGH89" s="29"/>
      <c r="AGI89" s="29"/>
      <c r="AGJ89" s="29"/>
      <c r="AGK89" s="29"/>
      <c r="AGL89" s="29"/>
      <c r="AGM89" s="29"/>
      <c r="AGN89" s="29"/>
      <c r="AGO89" s="29"/>
      <c r="AGP89" s="29"/>
      <c r="AGQ89" s="29"/>
      <c r="AGR89" s="29"/>
      <c r="AGS89" s="29"/>
      <c r="AGT89" s="29"/>
      <c r="AGU89" s="29"/>
      <c r="AGV89" s="29"/>
      <c r="AGW89" s="29"/>
      <c r="AGX89" s="29"/>
      <c r="AGY89" s="29"/>
      <c r="AGZ89" s="29"/>
      <c r="AHA89" s="29"/>
      <c r="AHB89" s="29"/>
      <c r="AHC89" s="29"/>
      <c r="AHD89" s="29"/>
      <c r="AHE89" s="29"/>
      <c r="AHF89" s="29"/>
      <c r="AHG89" s="29"/>
      <c r="AHH89" s="29"/>
      <c r="AHI89" s="29"/>
      <c r="AHJ89" s="29"/>
      <c r="AHK89" s="29"/>
      <c r="AHL89" s="29"/>
      <c r="AHM89" s="29"/>
      <c r="AHN89" s="29"/>
      <c r="AHO89" s="29"/>
      <c r="AHP89" s="29"/>
      <c r="AHQ89" s="29"/>
      <c r="AHR89" s="29"/>
      <c r="AHS89" s="29"/>
      <c r="AHT89" s="29"/>
      <c r="AHU89" s="29"/>
      <c r="AHV89" s="29"/>
      <c r="AHW89" s="29"/>
      <c r="AHX89" s="29"/>
      <c r="AHY89" s="29"/>
      <c r="AHZ89" s="29"/>
      <c r="AIA89" s="29"/>
      <c r="AIB89" s="29"/>
      <c r="AIC89" s="29"/>
      <c r="AID89" s="29"/>
      <c r="AIE89" s="29"/>
      <c r="AIF89" s="29"/>
      <c r="AIG89" s="29"/>
      <c r="AIH89" s="29"/>
      <c r="AII89" s="29"/>
      <c r="AIJ89" s="29"/>
      <c r="AIK89" s="29"/>
      <c r="AIL89" s="29"/>
      <c r="AIM89" s="29"/>
      <c r="AIN89" s="29"/>
      <c r="AIO89" s="29"/>
      <c r="AIP89" s="29"/>
      <c r="AIQ89" s="29"/>
      <c r="AIR89" s="29"/>
      <c r="AIS89" s="29"/>
      <c r="AIT89" s="29"/>
      <c r="AIU89" s="29"/>
      <c r="AIV89" s="29"/>
      <c r="AIW89" s="29"/>
      <c r="AIX89" s="29"/>
      <c r="AIY89" s="29"/>
      <c r="AIZ89" s="29"/>
      <c r="AJA89" s="29"/>
      <c r="AJB89" s="29"/>
      <c r="AJC89" s="29"/>
      <c r="AJD89" s="29"/>
      <c r="AJE89" s="29"/>
      <c r="AJF89" s="29"/>
      <c r="AJG89" s="29"/>
      <c r="AJH89" s="29"/>
      <c r="AJI89" s="29"/>
      <c r="AJJ89" s="29"/>
      <c r="AJK89" s="29"/>
      <c r="AJL89" s="29"/>
      <c r="AJM89" s="29"/>
      <c r="AJN89" s="29"/>
      <c r="AJO89" s="29"/>
      <c r="AJP89" s="29"/>
      <c r="AJQ89" s="29"/>
      <c r="AJR89" s="29"/>
      <c r="AJS89" s="29"/>
      <c r="AJT89" s="29"/>
      <c r="AJU89" s="29"/>
      <c r="AJV89" s="29"/>
      <c r="AJW89" s="29"/>
      <c r="AJX89" s="29"/>
      <c r="AJY89" s="29"/>
      <c r="AJZ89" s="29"/>
      <c r="AKA89" s="29"/>
      <c r="AKB89" s="29"/>
      <c r="AKC89" s="29"/>
      <c r="AKD89" s="29"/>
      <c r="AKE89" s="29"/>
      <c r="AKF89" s="29"/>
      <c r="AKG89" s="29"/>
      <c r="AKH89" s="29"/>
      <c r="AKI89" s="29"/>
      <c r="AKJ89" s="29"/>
      <c r="AKK89" s="29"/>
      <c r="AKL89" s="29"/>
      <c r="AKM89" s="29"/>
      <c r="AKN89" s="29"/>
      <c r="AKO89" s="29"/>
      <c r="AKP89" s="29"/>
      <c r="AKQ89" s="29"/>
      <c r="AKR89" s="29"/>
      <c r="AKS89" s="29"/>
      <c r="AKT89" s="29"/>
      <c r="AKU89" s="29"/>
      <c r="AKV89" s="29"/>
      <c r="AKW89" s="29"/>
      <c r="AKX89" s="29"/>
      <c r="AKY89" s="29"/>
      <c r="AKZ89" s="29"/>
      <c r="ALA89" s="29"/>
      <c r="ALB89" s="29"/>
      <c r="ALC89" s="29"/>
      <c r="ALD89" s="29"/>
      <c r="ALE89" s="29"/>
      <c r="ALF89" s="29"/>
      <c r="ALG89" s="29"/>
      <c r="ALH89" s="29"/>
      <c r="ALI89" s="29"/>
      <c r="ALJ89" s="29"/>
      <c r="ALK89" s="29"/>
      <c r="ALL89" s="29"/>
      <c r="ALM89" s="29"/>
      <c r="ALN89" s="29"/>
      <c r="ALO89" s="29"/>
      <c r="ALP89" s="29"/>
      <c r="ALQ89" s="29"/>
      <c r="ALR89" s="29"/>
      <c r="ALS89" s="29"/>
      <c r="ALT89" s="29"/>
      <c r="ALU89" s="29"/>
      <c r="ALV89" s="29"/>
      <c r="ALW89" s="29"/>
      <c r="ALX89" s="29"/>
      <c r="ALY89" s="29"/>
      <c r="ALZ89" s="29"/>
      <c r="AMA89" s="29"/>
      <c r="AMB89" s="29"/>
      <c r="AMC89" s="29"/>
      <c r="AMD89" s="29"/>
      <c r="AME89" s="29"/>
      <c r="AMF89" s="29"/>
      <c r="AMG89" s="29"/>
      <c r="AMH89" s="29"/>
      <c r="AMI89" s="29"/>
      <c r="AMJ89" s="29"/>
      <c r="AMK89" s="29"/>
    </row>
    <row r="90" spans="1:1025" ht="15.75">
      <c r="A90" s="267" t="s">
        <v>96</v>
      </c>
      <c r="B90" s="268"/>
      <c r="C90" s="268"/>
      <c r="D90" s="268"/>
      <c r="E90" s="268"/>
      <c r="F90" s="268"/>
      <c r="G90" s="269"/>
      <c r="H90" s="45"/>
    </row>
    <row r="91" spans="1:1025" ht="15" customHeight="1">
      <c r="A91" s="219"/>
      <c r="B91" s="321" t="s">
        <v>97</v>
      </c>
      <c r="C91" s="322"/>
      <c r="D91" s="322"/>
      <c r="E91" s="322"/>
      <c r="F91" s="323"/>
      <c r="G91" s="220" t="s">
        <v>18</v>
      </c>
      <c r="H91" s="45"/>
    </row>
    <row r="92" spans="1:1025" ht="15" customHeight="1">
      <c r="A92" s="11" t="s">
        <v>8</v>
      </c>
      <c r="B92" s="276" t="s">
        <v>99</v>
      </c>
      <c r="C92" s="277"/>
      <c r="D92" s="277"/>
      <c r="E92" s="277"/>
      <c r="F92" s="278"/>
      <c r="G92" s="173">
        <f>ROUND(((G38/12)+($G$44/12)+($G$45/12))*(30/30)*0.05,2)</f>
        <v>15.75</v>
      </c>
      <c r="H92" s="45"/>
    </row>
    <row r="93" spans="1:1025" ht="15" customHeight="1">
      <c r="A93" s="11" t="s">
        <v>10</v>
      </c>
      <c r="B93" s="249" t="s">
        <v>29</v>
      </c>
      <c r="C93" s="250"/>
      <c r="D93" s="250"/>
      <c r="E93" s="250"/>
      <c r="F93" s="251"/>
      <c r="G93" s="173">
        <f>ROUND($E$60*G92,2)</f>
        <v>1.26</v>
      </c>
      <c r="H93" s="45"/>
    </row>
    <row r="94" spans="1:1025" ht="15" customHeight="1">
      <c r="A94" s="11" t="s">
        <v>12</v>
      </c>
      <c r="B94" s="249" t="s">
        <v>98</v>
      </c>
      <c r="C94" s="250"/>
      <c r="D94" s="250"/>
      <c r="E94" s="250"/>
      <c r="F94" s="251"/>
      <c r="G94" s="173">
        <f>ROUND((0.08*0.4*SUM(G38+$G$44+$G$45)*0.05),2)</f>
        <v>6.05</v>
      </c>
      <c r="H94" s="46"/>
    </row>
    <row r="95" spans="1:1025" ht="15" customHeight="1">
      <c r="A95" s="11" t="s">
        <v>13</v>
      </c>
      <c r="B95" s="249" t="s">
        <v>100</v>
      </c>
      <c r="C95" s="250"/>
      <c r="D95" s="250"/>
      <c r="E95" s="250"/>
      <c r="F95" s="251"/>
      <c r="G95" s="187">
        <f>ROUND(((7/30)/$G$13)*G38*1,2)</f>
        <v>61.55</v>
      </c>
      <c r="H95" s="45"/>
    </row>
    <row r="96" spans="1:1025" ht="15" customHeight="1">
      <c r="A96" s="11" t="s">
        <v>20</v>
      </c>
      <c r="B96" s="249" t="s">
        <v>102</v>
      </c>
      <c r="C96" s="250"/>
      <c r="D96" s="250"/>
      <c r="E96" s="250"/>
      <c r="F96" s="251"/>
      <c r="G96" s="173">
        <f>ROUND($E$61*G95,2)</f>
        <v>22.65</v>
      </c>
      <c r="H96" s="45"/>
    </row>
    <row r="97" spans="1:1025" s="30" customFormat="1" ht="15.75" customHeight="1">
      <c r="A97" s="107" t="s">
        <v>21</v>
      </c>
      <c r="B97" s="249" t="s">
        <v>101</v>
      </c>
      <c r="C97" s="250"/>
      <c r="D97" s="250"/>
      <c r="E97" s="250"/>
      <c r="F97" s="251"/>
      <c r="G97" s="174">
        <f>ROUND((0.08*0.4*SUM(G38+$G$44+$G$45)*1),2)</f>
        <v>120.98</v>
      </c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29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29"/>
      <c r="HL97" s="29"/>
      <c r="HM97" s="29"/>
      <c r="HN97" s="29"/>
      <c r="HO97" s="29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29"/>
      <c r="IF97" s="29"/>
      <c r="IG97" s="29"/>
      <c r="IH97" s="29"/>
      <c r="II97" s="29"/>
      <c r="IJ97" s="29"/>
      <c r="IK97" s="29"/>
      <c r="IL97" s="29"/>
      <c r="IM97" s="29"/>
      <c r="IN97" s="29"/>
      <c r="IO97" s="29"/>
      <c r="IP97" s="29"/>
      <c r="IQ97" s="29"/>
      <c r="IR97" s="29"/>
      <c r="IS97" s="29"/>
      <c r="IT97" s="29"/>
      <c r="IU97" s="29"/>
      <c r="IV97" s="29"/>
      <c r="IW97" s="29"/>
      <c r="IX97" s="29"/>
      <c r="IY97" s="29"/>
      <c r="IZ97" s="29"/>
      <c r="JA97" s="29"/>
      <c r="JB97" s="29"/>
      <c r="JC97" s="29"/>
      <c r="JD97" s="29"/>
      <c r="JE97" s="29"/>
      <c r="JF97" s="29"/>
      <c r="JG97" s="29"/>
      <c r="JH97" s="29"/>
      <c r="JI97" s="29"/>
      <c r="JJ97" s="29"/>
      <c r="JK97" s="29"/>
      <c r="JL97" s="29"/>
      <c r="JM97" s="29"/>
      <c r="JN97" s="29"/>
      <c r="JO97" s="29"/>
      <c r="JP97" s="29"/>
      <c r="JQ97" s="29"/>
      <c r="JR97" s="29"/>
      <c r="JS97" s="29"/>
      <c r="JT97" s="29"/>
      <c r="JU97" s="29"/>
      <c r="JV97" s="29"/>
      <c r="JW97" s="29"/>
      <c r="JX97" s="29"/>
      <c r="JY97" s="29"/>
      <c r="JZ97" s="29"/>
      <c r="KA97" s="29"/>
      <c r="KB97" s="29"/>
      <c r="KC97" s="29"/>
      <c r="KD97" s="29"/>
      <c r="KE97" s="29"/>
      <c r="KF97" s="29"/>
      <c r="KG97" s="29"/>
      <c r="KH97" s="29"/>
      <c r="KI97" s="29"/>
      <c r="KJ97" s="29"/>
      <c r="KK97" s="29"/>
      <c r="KL97" s="29"/>
      <c r="KM97" s="29"/>
      <c r="KN97" s="29"/>
      <c r="KO97" s="29"/>
      <c r="KP97" s="29"/>
      <c r="KQ97" s="29"/>
      <c r="KR97" s="29"/>
      <c r="KS97" s="29"/>
      <c r="KT97" s="29"/>
      <c r="KU97" s="29"/>
      <c r="KV97" s="29"/>
      <c r="KW97" s="29"/>
      <c r="KX97" s="29"/>
      <c r="KY97" s="29"/>
      <c r="KZ97" s="29"/>
      <c r="LA97" s="29"/>
      <c r="LB97" s="29"/>
      <c r="LC97" s="29"/>
      <c r="LD97" s="29"/>
      <c r="LE97" s="29"/>
      <c r="LF97" s="29"/>
      <c r="LG97" s="29"/>
      <c r="LH97" s="29"/>
      <c r="LI97" s="29"/>
      <c r="LJ97" s="29"/>
      <c r="LK97" s="29"/>
      <c r="LL97" s="29"/>
      <c r="LM97" s="29"/>
      <c r="LN97" s="29"/>
      <c r="LO97" s="29"/>
      <c r="LP97" s="29"/>
      <c r="LQ97" s="29"/>
      <c r="LR97" s="29"/>
      <c r="LS97" s="29"/>
      <c r="LT97" s="29"/>
      <c r="LU97" s="29"/>
      <c r="LV97" s="29"/>
      <c r="LW97" s="29"/>
      <c r="LX97" s="29"/>
      <c r="LY97" s="29"/>
      <c r="LZ97" s="29"/>
      <c r="MA97" s="29"/>
      <c r="MB97" s="29"/>
      <c r="MC97" s="29"/>
      <c r="MD97" s="29"/>
      <c r="ME97" s="29"/>
      <c r="MF97" s="29"/>
      <c r="MG97" s="29"/>
      <c r="MH97" s="29"/>
      <c r="MI97" s="29"/>
      <c r="MJ97" s="29"/>
      <c r="MK97" s="29"/>
      <c r="ML97" s="29"/>
      <c r="MM97" s="29"/>
      <c r="MN97" s="29"/>
      <c r="MO97" s="29"/>
      <c r="MP97" s="29"/>
      <c r="MQ97" s="29"/>
      <c r="MR97" s="29"/>
      <c r="MS97" s="29"/>
      <c r="MT97" s="29"/>
      <c r="MU97" s="29"/>
      <c r="MV97" s="29"/>
      <c r="MW97" s="29"/>
      <c r="MX97" s="29"/>
      <c r="MY97" s="29"/>
      <c r="MZ97" s="29"/>
      <c r="NA97" s="29"/>
      <c r="NB97" s="29"/>
      <c r="NC97" s="29"/>
      <c r="ND97" s="29"/>
      <c r="NE97" s="29"/>
      <c r="NF97" s="29"/>
      <c r="NG97" s="29"/>
      <c r="NH97" s="29"/>
      <c r="NI97" s="29"/>
      <c r="NJ97" s="29"/>
      <c r="NK97" s="29"/>
      <c r="NL97" s="29"/>
      <c r="NM97" s="29"/>
      <c r="NN97" s="29"/>
      <c r="NO97" s="29"/>
      <c r="NP97" s="29"/>
      <c r="NQ97" s="29"/>
      <c r="NR97" s="29"/>
      <c r="NS97" s="29"/>
      <c r="NT97" s="29"/>
      <c r="NU97" s="29"/>
      <c r="NV97" s="29"/>
      <c r="NW97" s="29"/>
      <c r="NX97" s="29"/>
      <c r="NY97" s="29"/>
      <c r="NZ97" s="29"/>
      <c r="OA97" s="29"/>
      <c r="OB97" s="29"/>
      <c r="OC97" s="29"/>
      <c r="OD97" s="29"/>
      <c r="OE97" s="29"/>
      <c r="OF97" s="29"/>
      <c r="OG97" s="29"/>
      <c r="OH97" s="29"/>
      <c r="OI97" s="29"/>
      <c r="OJ97" s="29"/>
      <c r="OK97" s="29"/>
      <c r="OL97" s="29"/>
      <c r="OM97" s="29"/>
      <c r="ON97" s="29"/>
      <c r="OO97" s="29"/>
      <c r="OP97" s="29"/>
      <c r="OQ97" s="29"/>
      <c r="OR97" s="29"/>
      <c r="OS97" s="29"/>
      <c r="OT97" s="29"/>
      <c r="OU97" s="29"/>
      <c r="OV97" s="29"/>
      <c r="OW97" s="29"/>
      <c r="OX97" s="29"/>
      <c r="OY97" s="29"/>
      <c r="OZ97" s="29"/>
      <c r="PA97" s="29"/>
      <c r="PB97" s="29"/>
      <c r="PC97" s="29"/>
      <c r="PD97" s="29"/>
      <c r="PE97" s="29"/>
      <c r="PF97" s="29"/>
      <c r="PG97" s="29"/>
      <c r="PH97" s="29"/>
      <c r="PI97" s="29"/>
      <c r="PJ97" s="29"/>
      <c r="PK97" s="29"/>
      <c r="PL97" s="29"/>
      <c r="PM97" s="29"/>
      <c r="PN97" s="29"/>
      <c r="PO97" s="29"/>
      <c r="PP97" s="29"/>
      <c r="PQ97" s="29"/>
      <c r="PR97" s="29"/>
      <c r="PS97" s="29"/>
      <c r="PT97" s="29"/>
      <c r="PU97" s="29"/>
      <c r="PV97" s="29"/>
      <c r="PW97" s="29"/>
      <c r="PX97" s="29"/>
      <c r="PY97" s="29"/>
      <c r="PZ97" s="29"/>
      <c r="QA97" s="29"/>
      <c r="QB97" s="29"/>
      <c r="QC97" s="29"/>
      <c r="QD97" s="29"/>
      <c r="QE97" s="29"/>
      <c r="QF97" s="29"/>
      <c r="QG97" s="29"/>
      <c r="QH97" s="29"/>
      <c r="QI97" s="29"/>
      <c r="QJ97" s="29"/>
      <c r="QK97" s="29"/>
      <c r="QL97" s="29"/>
      <c r="QM97" s="29"/>
      <c r="QN97" s="29"/>
      <c r="QO97" s="29"/>
      <c r="QP97" s="29"/>
      <c r="QQ97" s="29"/>
      <c r="QR97" s="29"/>
      <c r="QS97" s="29"/>
      <c r="QT97" s="29"/>
      <c r="QU97" s="29"/>
      <c r="QV97" s="29"/>
      <c r="QW97" s="29"/>
      <c r="QX97" s="29"/>
      <c r="QY97" s="29"/>
      <c r="QZ97" s="29"/>
      <c r="RA97" s="29"/>
      <c r="RB97" s="29"/>
      <c r="RC97" s="29"/>
      <c r="RD97" s="29"/>
      <c r="RE97" s="29"/>
      <c r="RF97" s="29"/>
      <c r="RG97" s="29"/>
      <c r="RH97" s="29"/>
      <c r="RI97" s="29"/>
      <c r="RJ97" s="29"/>
      <c r="RK97" s="29"/>
      <c r="RL97" s="29"/>
      <c r="RM97" s="29"/>
      <c r="RN97" s="29"/>
      <c r="RO97" s="29"/>
      <c r="RP97" s="29"/>
      <c r="RQ97" s="29"/>
      <c r="RR97" s="29"/>
      <c r="RS97" s="29"/>
      <c r="RT97" s="29"/>
      <c r="RU97" s="29"/>
      <c r="RV97" s="29"/>
      <c r="RW97" s="29"/>
      <c r="RX97" s="29"/>
      <c r="RY97" s="29"/>
      <c r="RZ97" s="29"/>
      <c r="SA97" s="29"/>
      <c r="SB97" s="29"/>
      <c r="SC97" s="29"/>
      <c r="SD97" s="29"/>
      <c r="SE97" s="29"/>
      <c r="SF97" s="29"/>
      <c r="SG97" s="29"/>
      <c r="SH97" s="29"/>
      <c r="SI97" s="29"/>
      <c r="SJ97" s="29"/>
      <c r="SK97" s="29"/>
      <c r="SL97" s="29"/>
      <c r="SM97" s="29"/>
      <c r="SN97" s="29"/>
      <c r="SO97" s="29"/>
      <c r="SP97" s="29"/>
      <c r="SQ97" s="29"/>
      <c r="SR97" s="29"/>
      <c r="SS97" s="29"/>
      <c r="ST97" s="29"/>
      <c r="SU97" s="29"/>
      <c r="SV97" s="29"/>
      <c r="SW97" s="29"/>
      <c r="SX97" s="29"/>
      <c r="SY97" s="29"/>
      <c r="SZ97" s="29"/>
      <c r="TA97" s="29"/>
      <c r="TB97" s="29"/>
      <c r="TC97" s="29"/>
      <c r="TD97" s="29"/>
      <c r="TE97" s="29"/>
      <c r="TF97" s="29"/>
      <c r="TG97" s="29"/>
      <c r="TH97" s="29"/>
      <c r="TI97" s="29"/>
      <c r="TJ97" s="29"/>
      <c r="TK97" s="29"/>
      <c r="TL97" s="29"/>
      <c r="TM97" s="29"/>
      <c r="TN97" s="29"/>
      <c r="TO97" s="29"/>
      <c r="TP97" s="29"/>
      <c r="TQ97" s="29"/>
      <c r="TR97" s="29"/>
      <c r="TS97" s="29"/>
      <c r="TT97" s="29"/>
      <c r="TU97" s="29"/>
      <c r="TV97" s="29"/>
      <c r="TW97" s="29"/>
      <c r="TX97" s="29"/>
      <c r="TY97" s="29"/>
      <c r="TZ97" s="29"/>
      <c r="UA97" s="29"/>
      <c r="UB97" s="29"/>
      <c r="UC97" s="29"/>
      <c r="UD97" s="29"/>
      <c r="UE97" s="29"/>
      <c r="UF97" s="29"/>
      <c r="UG97" s="29"/>
      <c r="UH97" s="29"/>
      <c r="UI97" s="29"/>
      <c r="UJ97" s="29"/>
      <c r="UK97" s="29"/>
      <c r="UL97" s="29"/>
      <c r="UM97" s="29"/>
      <c r="UN97" s="29"/>
      <c r="UO97" s="29"/>
      <c r="UP97" s="29"/>
      <c r="UQ97" s="29"/>
      <c r="UR97" s="29"/>
      <c r="US97" s="29"/>
      <c r="UT97" s="29"/>
      <c r="UU97" s="29"/>
      <c r="UV97" s="29"/>
      <c r="UW97" s="29"/>
      <c r="UX97" s="29"/>
      <c r="UY97" s="29"/>
      <c r="UZ97" s="29"/>
      <c r="VA97" s="29"/>
      <c r="VB97" s="29"/>
      <c r="VC97" s="29"/>
      <c r="VD97" s="29"/>
      <c r="VE97" s="29"/>
      <c r="VF97" s="29"/>
      <c r="VG97" s="29"/>
      <c r="VH97" s="29"/>
      <c r="VI97" s="29"/>
      <c r="VJ97" s="29"/>
      <c r="VK97" s="29"/>
      <c r="VL97" s="29"/>
      <c r="VM97" s="29"/>
      <c r="VN97" s="29"/>
      <c r="VO97" s="29"/>
      <c r="VP97" s="29"/>
      <c r="VQ97" s="29"/>
      <c r="VR97" s="29"/>
      <c r="VS97" s="29"/>
      <c r="VT97" s="29"/>
      <c r="VU97" s="29"/>
      <c r="VV97" s="29"/>
      <c r="VW97" s="29"/>
      <c r="VX97" s="29"/>
      <c r="VY97" s="29"/>
      <c r="VZ97" s="29"/>
      <c r="WA97" s="29"/>
      <c r="WB97" s="29"/>
      <c r="WC97" s="29"/>
      <c r="WD97" s="29"/>
      <c r="WE97" s="29"/>
      <c r="WF97" s="29"/>
      <c r="WG97" s="29"/>
      <c r="WH97" s="29"/>
      <c r="WI97" s="29"/>
      <c r="WJ97" s="29"/>
      <c r="WK97" s="29"/>
      <c r="WL97" s="29"/>
      <c r="WM97" s="29"/>
      <c r="WN97" s="29"/>
      <c r="WO97" s="29"/>
      <c r="WP97" s="29"/>
      <c r="WQ97" s="29"/>
      <c r="WR97" s="29"/>
      <c r="WS97" s="29"/>
      <c r="WT97" s="29"/>
      <c r="WU97" s="29"/>
      <c r="WV97" s="29"/>
      <c r="WW97" s="29"/>
      <c r="WX97" s="29"/>
      <c r="WY97" s="29"/>
      <c r="WZ97" s="29"/>
      <c r="XA97" s="29"/>
      <c r="XB97" s="29"/>
      <c r="XC97" s="29"/>
      <c r="XD97" s="29"/>
      <c r="XE97" s="29"/>
      <c r="XF97" s="29"/>
      <c r="XG97" s="29"/>
      <c r="XH97" s="29"/>
      <c r="XI97" s="29"/>
      <c r="XJ97" s="29"/>
      <c r="XK97" s="29"/>
      <c r="XL97" s="29"/>
      <c r="XM97" s="29"/>
      <c r="XN97" s="29"/>
      <c r="XO97" s="29"/>
      <c r="XP97" s="29"/>
      <c r="XQ97" s="29"/>
      <c r="XR97" s="29"/>
      <c r="XS97" s="29"/>
      <c r="XT97" s="29"/>
      <c r="XU97" s="29"/>
      <c r="XV97" s="29"/>
      <c r="XW97" s="29"/>
      <c r="XX97" s="29"/>
      <c r="XY97" s="29"/>
      <c r="XZ97" s="29"/>
      <c r="YA97" s="29"/>
      <c r="YB97" s="29"/>
      <c r="YC97" s="29"/>
      <c r="YD97" s="29"/>
      <c r="YE97" s="29"/>
      <c r="YF97" s="29"/>
      <c r="YG97" s="29"/>
      <c r="YH97" s="29"/>
      <c r="YI97" s="29"/>
      <c r="YJ97" s="29"/>
      <c r="YK97" s="29"/>
      <c r="YL97" s="29"/>
      <c r="YM97" s="29"/>
      <c r="YN97" s="29"/>
      <c r="YO97" s="29"/>
      <c r="YP97" s="29"/>
      <c r="YQ97" s="29"/>
      <c r="YR97" s="29"/>
      <c r="YS97" s="29"/>
      <c r="YT97" s="29"/>
      <c r="YU97" s="29"/>
      <c r="YV97" s="29"/>
      <c r="YW97" s="29"/>
      <c r="YX97" s="29"/>
      <c r="YY97" s="29"/>
      <c r="YZ97" s="29"/>
      <c r="ZA97" s="29"/>
      <c r="ZB97" s="29"/>
      <c r="ZC97" s="29"/>
      <c r="ZD97" s="29"/>
      <c r="ZE97" s="29"/>
      <c r="ZF97" s="29"/>
      <c r="ZG97" s="29"/>
      <c r="ZH97" s="29"/>
      <c r="ZI97" s="29"/>
      <c r="ZJ97" s="29"/>
      <c r="ZK97" s="29"/>
      <c r="ZL97" s="29"/>
      <c r="ZM97" s="29"/>
      <c r="ZN97" s="29"/>
      <c r="ZO97" s="29"/>
      <c r="ZP97" s="29"/>
      <c r="ZQ97" s="29"/>
      <c r="ZR97" s="29"/>
      <c r="ZS97" s="29"/>
      <c r="ZT97" s="29"/>
      <c r="ZU97" s="29"/>
      <c r="ZV97" s="29"/>
      <c r="ZW97" s="29"/>
      <c r="ZX97" s="29"/>
      <c r="ZY97" s="29"/>
      <c r="ZZ97" s="29"/>
      <c r="AAA97" s="29"/>
      <c r="AAB97" s="29"/>
      <c r="AAC97" s="29"/>
      <c r="AAD97" s="29"/>
      <c r="AAE97" s="29"/>
      <c r="AAF97" s="29"/>
      <c r="AAG97" s="29"/>
      <c r="AAH97" s="29"/>
      <c r="AAI97" s="29"/>
      <c r="AAJ97" s="29"/>
      <c r="AAK97" s="29"/>
      <c r="AAL97" s="29"/>
      <c r="AAM97" s="29"/>
      <c r="AAN97" s="29"/>
      <c r="AAO97" s="29"/>
      <c r="AAP97" s="29"/>
      <c r="AAQ97" s="29"/>
      <c r="AAR97" s="29"/>
      <c r="AAS97" s="29"/>
      <c r="AAT97" s="29"/>
      <c r="AAU97" s="29"/>
      <c r="AAV97" s="29"/>
      <c r="AAW97" s="29"/>
      <c r="AAX97" s="29"/>
      <c r="AAY97" s="29"/>
      <c r="AAZ97" s="29"/>
      <c r="ABA97" s="29"/>
      <c r="ABB97" s="29"/>
      <c r="ABC97" s="29"/>
      <c r="ABD97" s="29"/>
      <c r="ABE97" s="29"/>
      <c r="ABF97" s="29"/>
      <c r="ABG97" s="29"/>
      <c r="ABH97" s="29"/>
      <c r="ABI97" s="29"/>
      <c r="ABJ97" s="29"/>
      <c r="ABK97" s="29"/>
      <c r="ABL97" s="29"/>
      <c r="ABM97" s="29"/>
      <c r="ABN97" s="29"/>
      <c r="ABO97" s="29"/>
      <c r="ABP97" s="29"/>
      <c r="ABQ97" s="29"/>
      <c r="ABR97" s="29"/>
      <c r="ABS97" s="29"/>
      <c r="ABT97" s="29"/>
      <c r="ABU97" s="29"/>
      <c r="ABV97" s="29"/>
      <c r="ABW97" s="29"/>
      <c r="ABX97" s="29"/>
      <c r="ABY97" s="29"/>
      <c r="ABZ97" s="29"/>
      <c r="ACA97" s="29"/>
      <c r="ACB97" s="29"/>
      <c r="ACC97" s="29"/>
      <c r="ACD97" s="29"/>
      <c r="ACE97" s="29"/>
      <c r="ACF97" s="29"/>
      <c r="ACG97" s="29"/>
      <c r="ACH97" s="29"/>
      <c r="ACI97" s="29"/>
      <c r="ACJ97" s="29"/>
      <c r="ACK97" s="29"/>
      <c r="ACL97" s="29"/>
      <c r="ACM97" s="29"/>
      <c r="ACN97" s="29"/>
      <c r="ACO97" s="29"/>
      <c r="ACP97" s="29"/>
      <c r="ACQ97" s="29"/>
      <c r="ACR97" s="29"/>
      <c r="ACS97" s="29"/>
      <c r="ACT97" s="29"/>
      <c r="ACU97" s="29"/>
      <c r="ACV97" s="29"/>
      <c r="ACW97" s="29"/>
      <c r="ACX97" s="29"/>
      <c r="ACY97" s="29"/>
      <c r="ACZ97" s="29"/>
      <c r="ADA97" s="29"/>
      <c r="ADB97" s="29"/>
      <c r="ADC97" s="29"/>
      <c r="ADD97" s="29"/>
      <c r="ADE97" s="29"/>
      <c r="ADF97" s="29"/>
      <c r="ADG97" s="29"/>
      <c r="ADH97" s="29"/>
      <c r="ADI97" s="29"/>
      <c r="ADJ97" s="29"/>
      <c r="ADK97" s="29"/>
      <c r="ADL97" s="29"/>
      <c r="ADM97" s="29"/>
      <c r="ADN97" s="29"/>
      <c r="ADO97" s="29"/>
      <c r="ADP97" s="29"/>
      <c r="ADQ97" s="29"/>
      <c r="ADR97" s="29"/>
      <c r="ADS97" s="29"/>
      <c r="ADT97" s="29"/>
      <c r="ADU97" s="29"/>
      <c r="ADV97" s="29"/>
      <c r="ADW97" s="29"/>
      <c r="ADX97" s="29"/>
      <c r="ADY97" s="29"/>
      <c r="ADZ97" s="29"/>
      <c r="AEA97" s="29"/>
      <c r="AEB97" s="29"/>
      <c r="AEC97" s="29"/>
      <c r="AED97" s="29"/>
      <c r="AEE97" s="29"/>
      <c r="AEF97" s="29"/>
      <c r="AEG97" s="29"/>
      <c r="AEH97" s="29"/>
      <c r="AEI97" s="29"/>
      <c r="AEJ97" s="29"/>
      <c r="AEK97" s="29"/>
      <c r="AEL97" s="29"/>
      <c r="AEM97" s="29"/>
      <c r="AEN97" s="29"/>
      <c r="AEO97" s="29"/>
      <c r="AEP97" s="29"/>
      <c r="AEQ97" s="29"/>
      <c r="AER97" s="29"/>
      <c r="AES97" s="29"/>
      <c r="AET97" s="29"/>
      <c r="AEU97" s="29"/>
      <c r="AEV97" s="29"/>
      <c r="AEW97" s="29"/>
      <c r="AEX97" s="29"/>
      <c r="AEY97" s="29"/>
      <c r="AEZ97" s="29"/>
      <c r="AFA97" s="29"/>
      <c r="AFB97" s="29"/>
      <c r="AFC97" s="29"/>
      <c r="AFD97" s="29"/>
      <c r="AFE97" s="29"/>
      <c r="AFF97" s="29"/>
      <c r="AFG97" s="29"/>
      <c r="AFH97" s="29"/>
      <c r="AFI97" s="29"/>
      <c r="AFJ97" s="29"/>
      <c r="AFK97" s="29"/>
      <c r="AFL97" s="29"/>
      <c r="AFM97" s="29"/>
      <c r="AFN97" s="29"/>
      <c r="AFO97" s="29"/>
      <c r="AFP97" s="29"/>
      <c r="AFQ97" s="29"/>
      <c r="AFR97" s="29"/>
      <c r="AFS97" s="29"/>
      <c r="AFT97" s="29"/>
      <c r="AFU97" s="29"/>
      <c r="AFV97" s="29"/>
      <c r="AFW97" s="29"/>
      <c r="AFX97" s="29"/>
      <c r="AFY97" s="29"/>
      <c r="AFZ97" s="29"/>
      <c r="AGA97" s="29"/>
      <c r="AGB97" s="29"/>
      <c r="AGC97" s="29"/>
      <c r="AGD97" s="29"/>
      <c r="AGE97" s="29"/>
      <c r="AGF97" s="29"/>
      <c r="AGG97" s="29"/>
      <c r="AGH97" s="29"/>
      <c r="AGI97" s="29"/>
      <c r="AGJ97" s="29"/>
      <c r="AGK97" s="29"/>
      <c r="AGL97" s="29"/>
      <c r="AGM97" s="29"/>
      <c r="AGN97" s="29"/>
      <c r="AGO97" s="29"/>
      <c r="AGP97" s="29"/>
      <c r="AGQ97" s="29"/>
      <c r="AGR97" s="29"/>
      <c r="AGS97" s="29"/>
      <c r="AGT97" s="29"/>
      <c r="AGU97" s="29"/>
      <c r="AGV97" s="29"/>
      <c r="AGW97" s="29"/>
      <c r="AGX97" s="29"/>
      <c r="AGY97" s="29"/>
      <c r="AGZ97" s="29"/>
      <c r="AHA97" s="29"/>
      <c r="AHB97" s="29"/>
      <c r="AHC97" s="29"/>
      <c r="AHD97" s="29"/>
      <c r="AHE97" s="29"/>
      <c r="AHF97" s="29"/>
      <c r="AHG97" s="29"/>
      <c r="AHH97" s="29"/>
      <c r="AHI97" s="29"/>
      <c r="AHJ97" s="29"/>
      <c r="AHK97" s="29"/>
      <c r="AHL97" s="29"/>
      <c r="AHM97" s="29"/>
      <c r="AHN97" s="29"/>
      <c r="AHO97" s="29"/>
      <c r="AHP97" s="29"/>
      <c r="AHQ97" s="29"/>
      <c r="AHR97" s="29"/>
      <c r="AHS97" s="29"/>
      <c r="AHT97" s="29"/>
      <c r="AHU97" s="29"/>
      <c r="AHV97" s="29"/>
      <c r="AHW97" s="29"/>
      <c r="AHX97" s="29"/>
      <c r="AHY97" s="29"/>
      <c r="AHZ97" s="29"/>
      <c r="AIA97" s="29"/>
      <c r="AIB97" s="29"/>
      <c r="AIC97" s="29"/>
      <c r="AID97" s="29"/>
      <c r="AIE97" s="29"/>
      <c r="AIF97" s="29"/>
      <c r="AIG97" s="29"/>
      <c r="AIH97" s="29"/>
      <c r="AII97" s="29"/>
      <c r="AIJ97" s="29"/>
      <c r="AIK97" s="29"/>
      <c r="AIL97" s="29"/>
      <c r="AIM97" s="29"/>
      <c r="AIN97" s="29"/>
      <c r="AIO97" s="29"/>
      <c r="AIP97" s="29"/>
      <c r="AIQ97" s="29"/>
      <c r="AIR97" s="29"/>
      <c r="AIS97" s="29"/>
      <c r="AIT97" s="29"/>
      <c r="AIU97" s="29"/>
      <c r="AIV97" s="29"/>
      <c r="AIW97" s="29"/>
      <c r="AIX97" s="29"/>
      <c r="AIY97" s="29"/>
      <c r="AIZ97" s="29"/>
      <c r="AJA97" s="29"/>
      <c r="AJB97" s="29"/>
      <c r="AJC97" s="29"/>
      <c r="AJD97" s="29"/>
      <c r="AJE97" s="29"/>
      <c r="AJF97" s="29"/>
      <c r="AJG97" s="29"/>
      <c r="AJH97" s="29"/>
      <c r="AJI97" s="29"/>
      <c r="AJJ97" s="29"/>
      <c r="AJK97" s="29"/>
      <c r="AJL97" s="29"/>
      <c r="AJM97" s="29"/>
      <c r="AJN97" s="29"/>
      <c r="AJO97" s="29"/>
      <c r="AJP97" s="29"/>
      <c r="AJQ97" s="29"/>
      <c r="AJR97" s="29"/>
      <c r="AJS97" s="29"/>
      <c r="AJT97" s="29"/>
      <c r="AJU97" s="29"/>
      <c r="AJV97" s="29"/>
      <c r="AJW97" s="29"/>
      <c r="AJX97" s="29"/>
      <c r="AJY97" s="29"/>
      <c r="AJZ97" s="29"/>
      <c r="AKA97" s="29"/>
      <c r="AKB97" s="29"/>
      <c r="AKC97" s="29"/>
      <c r="AKD97" s="29"/>
      <c r="AKE97" s="29"/>
      <c r="AKF97" s="29"/>
      <c r="AKG97" s="29"/>
      <c r="AKH97" s="29"/>
      <c r="AKI97" s="29"/>
      <c r="AKJ97" s="29"/>
      <c r="AKK97" s="29"/>
      <c r="AKL97" s="29"/>
      <c r="AKM97" s="29"/>
      <c r="AKN97" s="29"/>
      <c r="AKO97" s="29"/>
      <c r="AKP97" s="29"/>
      <c r="AKQ97" s="29"/>
      <c r="AKR97" s="29"/>
      <c r="AKS97" s="29"/>
      <c r="AKT97" s="29"/>
      <c r="AKU97" s="29"/>
      <c r="AKV97" s="29"/>
      <c r="AKW97" s="29"/>
      <c r="AKX97" s="29"/>
      <c r="AKY97" s="29"/>
      <c r="AKZ97" s="29"/>
      <c r="ALA97" s="29"/>
      <c r="ALB97" s="29"/>
      <c r="ALC97" s="29"/>
      <c r="ALD97" s="29"/>
      <c r="ALE97" s="29"/>
      <c r="ALF97" s="29"/>
      <c r="ALG97" s="29"/>
      <c r="ALH97" s="29"/>
      <c r="ALI97" s="29"/>
      <c r="ALJ97" s="29"/>
      <c r="ALK97" s="29"/>
      <c r="ALL97" s="29"/>
      <c r="ALM97" s="29"/>
      <c r="ALN97" s="29"/>
      <c r="ALO97" s="29"/>
      <c r="ALP97" s="29"/>
      <c r="ALQ97" s="29"/>
      <c r="ALR97" s="29"/>
      <c r="ALS97" s="29"/>
      <c r="ALT97" s="29"/>
      <c r="ALU97" s="29"/>
      <c r="ALV97" s="29"/>
      <c r="ALW97" s="29"/>
      <c r="ALX97" s="29"/>
      <c r="ALY97" s="29"/>
      <c r="ALZ97" s="29"/>
      <c r="AMA97" s="29"/>
      <c r="AMB97" s="29"/>
      <c r="AMC97" s="29"/>
      <c r="AMD97" s="29"/>
      <c r="AME97" s="29"/>
      <c r="AMF97" s="29"/>
      <c r="AMG97" s="29"/>
      <c r="AMH97" s="29"/>
      <c r="AMI97" s="29"/>
      <c r="AMJ97" s="29"/>
      <c r="AMK97" s="29"/>
    </row>
    <row r="98" spans="1:1025" s="45" customFormat="1" ht="16.5" customHeight="1">
      <c r="A98" s="447" t="s">
        <v>189</v>
      </c>
      <c r="B98" s="448"/>
      <c r="C98" s="448"/>
      <c r="D98" s="448"/>
      <c r="E98" s="448"/>
      <c r="F98" s="449"/>
      <c r="G98" s="108">
        <f>SUM(G92:G97)</f>
        <v>228.24</v>
      </c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7"/>
      <c r="GU98" s="47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  <c r="HL98" s="47"/>
      <c r="HM98" s="47"/>
      <c r="HN98" s="47"/>
      <c r="HO98" s="47"/>
      <c r="HP98" s="47"/>
      <c r="HQ98" s="47"/>
      <c r="HR98" s="47"/>
      <c r="HS98" s="47"/>
      <c r="HT98" s="47"/>
      <c r="HU98" s="47"/>
      <c r="HV98" s="47"/>
      <c r="HW98" s="47"/>
      <c r="HX98" s="47"/>
      <c r="HY98" s="47"/>
      <c r="HZ98" s="47"/>
      <c r="IA98" s="47"/>
      <c r="IB98" s="47"/>
      <c r="IC98" s="47"/>
      <c r="ID98" s="47"/>
      <c r="IE98" s="47"/>
      <c r="IF98" s="47"/>
      <c r="IG98" s="47"/>
      <c r="IH98" s="47"/>
      <c r="II98" s="47"/>
      <c r="IJ98" s="47"/>
      <c r="IK98" s="47"/>
      <c r="IL98" s="47"/>
      <c r="IM98" s="47"/>
      <c r="IN98" s="47"/>
      <c r="IO98" s="47"/>
      <c r="IP98" s="47"/>
      <c r="IQ98" s="47"/>
      <c r="IR98" s="47"/>
      <c r="IS98" s="47"/>
      <c r="IT98" s="47"/>
      <c r="IU98" s="47"/>
      <c r="IV98" s="47"/>
      <c r="IW98" s="47"/>
      <c r="IX98" s="47"/>
      <c r="IY98" s="47"/>
      <c r="IZ98" s="47"/>
      <c r="JA98" s="47"/>
      <c r="JB98" s="47"/>
      <c r="JC98" s="47"/>
      <c r="JD98" s="47"/>
      <c r="JE98" s="47"/>
      <c r="JF98" s="47"/>
      <c r="JG98" s="47"/>
      <c r="JH98" s="47"/>
      <c r="JI98" s="47"/>
      <c r="JJ98" s="47"/>
      <c r="JK98" s="47"/>
      <c r="JL98" s="47"/>
      <c r="JM98" s="47"/>
      <c r="JN98" s="47"/>
      <c r="JO98" s="47"/>
      <c r="JP98" s="47"/>
      <c r="JQ98" s="47"/>
      <c r="JR98" s="47"/>
      <c r="JS98" s="47"/>
      <c r="JT98" s="47"/>
      <c r="JU98" s="47"/>
      <c r="JV98" s="47"/>
      <c r="JW98" s="47"/>
      <c r="JX98" s="47"/>
      <c r="JY98" s="47"/>
      <c r="JZ98" s="47"/>
      <c r="KA98" s="47"/>
      <c r="KB98" s="47"/>
      <c r="KC98" s="47"/>
      <c r="KD98" s="47"/>
      <c r="KE98" s="47"/>
      <c r="KF98" s="47"/>
      <c r="KG98" s="47"/>
      <c r="KH98" s="47"/>
      <c r="KI98" s="47"/>
      <c r="KJ98" s="47"/>
      <c r="KK98" s="47"/>
      <c r="KL98" s="47"/>
      <c r="KM98" s="47"/>
      <c r="KN98" s="47"/>
      <c r="KO98" s="47"/>
      <c r="KP98" s="47"/>
      <c r="KQ98" s="47"/>
      <c r="KR98" s="47"/>
      <c r="KS98" s="47"/>
      <c r="KT98" s="47"/>
      <c r="KU98" s="47"/>
      <c r="KV98" s="47"/>
      <c r="KW98" s="47"/>
      <c r="KX98" s="47"/>
      <c r="KY98" s="47"/>
      <c r="KZ98" s="47"/>
      <c r="LA98" s="47"/>
      <c r="LB98" s="47"/>
      <c r="LC98" s="47"/>
      <c r="LD98" s="47"/>
      <c r="LE98" s="47"/>
      <c r="LF98" s="47"/>
      <c r="LG98" s="47"/>
      <c r="LH98" s="47"/>
      <c r="LI98" s="47"/>
      <c r="LJ98" s="47"/>
      <c r="LK98" s="47"/>
      <c r="LL98" s="47"/>
      <c r="LM98" s="47"/>
      <c r="LN98" s="47"/>
      <c r="LO98" s="47"/>
      <c r="LP98" s="47"/>
      <c r="LQ98" s="47"/>
      <c r="LR98" s="47"/>
      <c r="LS98" s="47"/>
      <c r="LT98" s="47"/>
      <c r="LU98" s="47"/>
      <c r="LV98" s="47"/>
      <c r="LW98" s="47"/>
      <c r="LX98" s="47"/>
      <c r="LY98" s="47"/>
      <c r="LZ98" s="47"/>
      <c r="MA98" s="47"/>
      <c r="MB98" s="47"/>
      <c r="MC98" s="47"/>
      <c r="MD98" s="47"/>
      <c r="ME98" s="47"/>
      <c r="MF98" s="47"/>
      <c r="MG98" s="47"/>
      <c r="MH98" s="47"/>
      <c r="MI98" s="47"/>
      <c r="MJ98" s="47"/>
      <c r="MK98" s="47"/>
      <c r="ML98" s="47"/>
      <c r="MM98" s="47"/>
      <c r="MN98" s="47"/>
      <c r="MO98" s="47"/>
      <c r="MP98" s="47"/>
      <c r="MQ98" s="47"/>
      <c r="MR98" s="47"/>
      <c r="MS98" s="47"/>
      <c r="MT98" s="47"/>
      <c r="MU98" s="47"/>
      <c r="MV98" s="47"/>
      <c r="MW98" s="47"/>
      <c r="MX98" s="47"/>
      <c r="MY98" s="47"/>
      <c r="MZ98" s="47"/>
      <c r="NA98" s="47"/>
      <c r="NB98" s="47"/>
      <c r="NC98" s="47"/>
      <c r="ND98" s="47"/>
      <c r="NE98" s="47"/>
      <c r="NF98" s="47"/>
      <c r="NG98" s="47"/>
      <c r="NH98" s="47"/>
      <c r="NI98" s="47"/>
      <c r="NJ98" s="47"/>
      <c r="NK98" s="47"/>
      <c r="NL98" s="47"/>
      <c r="NM98" s="47"/>
      <c r="NN98" s="47"/>
      <c r="NO98" s="47"/>
      <c r="NP98" s="47"/>
      <c r="NQ98" s="47"/>
      <c r="NR98" s="47"/>
      <c r="NS98" s="47"/>
      <c r="NT98" s="47"/>
      <c r="NU98" s="47"/>
      <c r="NV98" s="47"/>
      <c r="NW98" s="47"/>
      <c r="NX98" s="47"/>
      <c r="NY98" s="47"/>
      <c r="NZ98" s="47"/>
      <c r="OA98" s="47"/>
      <c r="OB98" s="47"/>
      <c r="OC98" s="47"/>
      <c r="OD98" s="47"/>
      <c r="OE98" s="47"/>
      <c r="OF98" s="47"/>
      <c r="OG98" s="47"/>
      <c r="OH98" s="47"/>
      <c r="OI98" s="47"/>
      <c r="OJ98" s="47"/>
      <c r="OK98" s="47"/>
      <c r="OL98" s="47"/>
      <c r="OM98" s="47"/>
      <c r="ON98" s="47"/>
      <c r="OO98" s="47"/>
      <c r="OP98" s="47"/>
      <c r="OQ98" s="47"/>
      <c r="OR98" s="47"/>
      <c r="OS98" s="47"/>
      <c r="OT98" s="47"/>
      <c r="OU98" s="47"/>
      <c r="OV98" s="47"/>
      <c r="OW98" s="47"/>
      <c r="OX98" s="47"/>
      <c r="OY98" s="47"/>
      <c r="OZ98" s="47"/>
      <c r="PA98" s="47"/>
      <c r="PB98" s="47"/>
      <c r="PC98" s="47"/>
      <c r="PD98" s="47"/>
      <c r="PE98" s="47"/>
      <c r="PF98" s="47"/>
      <c r="PG98" s="47"/>
      <c r="PH98" s="47"/>
      <c r="PI98" s="47"/>
      <c r="PJ98" s="47"/>
      <c r="PK98" s="47"/>
      <c r="PL98" s="47"/>
      <c r="PM98" s="47"/>
      <c r="PN98" s="47"/>
      <c r="PO98" s="47"/>
      <c r="PP98" s="47"/>
      <c r="PQ98" s="47"/>
      <c r="PR98" s="47"/>
      <c r="PS98" s="47"/>
      <c r="PT98" s="47"/>
      <c r="PU98" s="47"/>
      <c r="PV98" s="47"/>
      <c r="PW98" s="47"/>
      <c r="PX98" s="47"/>
      <c r="PY98" s="47"/>
      <c r="PZ98" s="47"/>
      <c r="QA98" s="47"/>
      <c r="QB98" s="47"/>
      <c r="QC98" s="47"/>
      <c r="QD98" s="47"/>
      <c r="QE98" s="47"/>
      <c r="QF98" s="47"/>
      <c r="QG98" s="47"/>
      <c r="QH98" s="47"/>
      <c r="QI98" s="47"/>
      <c r="QJ98" s="47"/>
      <c r="QK98" s="47"/>
      <c r="QL98" s="47"/>
      <c r="QM98" s="47"/>
      <c r="QN98" s="47"/>
      <c r="QO98" s="47"/>
      <c r="QP98" s="47"/>
      <c r="QQ98" s="47"/>
      <c r="QR98" s="47"/>
      <c r="QS98" s="47"/>
      <c r="QT98" s="47"/>
      <c r="QU98" s="47"/>
      <c r="QV98" s="47"/>
      <c r="QW98" s="47"/>
      <c r="QX98" s="47"/>
      <c r="QY98" s="47"/>
      <c r="QZ98" s="47"/>
      <c r="RA98" s="47"/>
      <c r="RB98" s="47"/>
      <c r="RC98" s="47"/>
      <c r="RD98" s="47"/>
      <c r="RE98" s="47"/>
      <c r="RF98" s="47"/>
      <c r="RG98" s="47"/>
      <c r="RH98" s="47"/>
      <c r="RI98" s="47"/>
      <c r="RJ98" s="47"/>
      <c r="RK98" s="47"/>
      <c r="RL98" s="47"/>
      <c r="RM98" s="47"/>
      <c r="RN98" s="47"/>
      <c r="RO98" s="47"/>
      <c r="RP98" s="47"/>
      <c r="RQ98" s="47"/>
      <c r="RR98" s="47"/>
      <c r="RS98" s="47"/>
      <c r="RT98" s="47"/>
      <c r="RU98" s="47"/>
      <c r="RV98" s="47"/>
      <c r="RW98" s="47"/>
      <c r="RX98" s="47"/>
      <c r="RY98" s="47"/>
      <c r="RZ98" s="47"/>
      <c r="SA98" s="47"/>
      <c r="SB98" s="47"/>
      <c r="SC98" s="47"/>
      <c r="SD98" s="47"/>
      <c r="SE98" s="47"/>
      <c r="SF98" s="47"/>
      <c r="SG98" s="47"/>
      <c r="SH98" s="47"/>
      <c r="SI98" s="47"/>
      <c r="SJ98" s="47"/>
      <c r="SK98" s="47"/>
      <c r="SL98" s="47"/>
      <c r="SM98" s="47"/>
      <c r="SN98" s="47"/>
      <c r="SO98" s="47"/>
      <c r="SP98" s="47"/>
      <c r="SQ98" s="47"/>
      <c r="SR98" s="47"/>
      <c r="SS98" s="47"/>
      <c r="ST98" s="47"/>
      <c r="SU98" s="47"/>
      <c r="SV98" s="47"/>
      <c r="SW98" s="47"/>
      <c r="SX98" s="47"/>
      <c r="SY98" s="47"/>
      <c r="SZ98" s="47"/>
      <c r="TA98" s="47"/>
      <c r="TB98" s="47"/>
      <c r="TC98" s="47"/>
      <c r="TD98" s="47"/>
      <c r="TE98" s="47"/>
      <c r="TF98" s="47"/>
      <c r="TG98" s="47"/>
      <c r="TH98" s="47"/>
      <c r="TI98" s="47"/>
      <c r="TJ98" s="47"/>
      <c r="TK98" s="47"/>
      <c r="TL98" s="47"/>
      <c r="TM98" s="47"/>
      <c r="TN98" s="47"/>
      <c r="TO98" s="47"/>
      <c r="TP98" s="47"/>
      <c r="TQ98" s="47"/>
      <c r="TR98" s="47"/>
      <c r="TS98" s="47"/>
      <c r="TT98" s="47"/>
      <c r="TU98" s="47"/>
      <c r="TV98" s="47"/>
      <c r="TW98" s="47"/>
      <c r="TX98" s="47"/>
      <c r="TY98" s="47"/>
      <c r="TZ98" s="47"/>
      <c r="UA98" s="47"/>
      <c r="UB98" s="47"/>
      <c r="UC98" s="47"/>
      <c r="UD98" s="47"/>
      <c r="UE98" s="47"/>
      <c r="UF98" s="47"/>
      <c r="UG98" s="47"/>
      <c r="UH98" s="47"/>
      <c r="UI98" s="47"/>
      <c r="UJ98" s="47"/>
      <c r="UK98" s="47"/>
      <c r="UL98" s="47"/>
      <c r="UM98" s="47"/>
      <c r="UN98" s="47"/>
      <c r="UO98" s="47"/>
      <c r="UP98" s="47"/>
      <c r="UQ98" s="47"/>
      <c r="UR98" s="47"/>
      <c r="US98" s="47"/>
      <c r="UT98" s="47"/>
      <c r="UU98" s="47"/>
      <c r="UV98" s="47"/>
      <c r="UW98" s="47"/>
      <c r="UX98" s="47"/>
      <c r="UY98" s="47"/>
      <c r="UZ98" s="47"/>
      <c r="VA98" s="47"/>
      <c r="VB98" s="47"/>
      <c r="VC98" s="47"/>
      <c r="VD98" s="47"/>
      <c r="VE98" s="47"/>
      <c r="VF98" s="47"/>
      <c r="VG98" s="47"/>
      <c r="VH98" s="47"/>
      <c r="VI98" s="47"/>
      <c r="VJ98" s="47"/>
      <c r="VK98" s="47"/>
      <c r="VL98" s="47"/>
      <c r="VM98" s="47"/>
      <c r="VN98" s="47"/>
      <c r="VO98" s="47"/>
      <c r="VP98" s="47"/>
      <c r="VQ98" s="47"/>
      <c r="VR98" s="47"/>
      <c r="VS98" s="47"/>
      <c r="VT98" s="47"/>
      <c r="VU98" s="47"/>
      <c r="VV98" s="47"/>
      <c r="VW98" s="47"/>
      <c r="VX98" s="47"/>
      <c r="VY98" s="47"/>
      <c r="VZ98" s="47"/>
      <c r="WA98" s="47"/>
      <c r="WB98" s="47"/>
      <c r="WC98" s="47"/>
      <c r="WD98" s="47"/>
      <c r="WE98" s="47"/>
      <c r="WF98" s="47"/>
      <c r="WG98" s="47"/>
      <c r="WH98" s="47"/>
      <c r="WI98" s="47"/>
      <c r="WJ98" s="47"/>
      <c r="WK98" s="47"/>
      <c r="WL98" s="47"/>
      <c r="WM98" s="47"/>
      <c r="WN98" s="47"/>
      <c r="WO98" s="47"/>
      <c r="WP98" s="47"/>
      <c r="WQ98" s="47"/>
      <c r="WR98" s="47"/>
      <c r="WS98" s="47"/>
      <c r="WT98" s="47"/>
      <c r="WU98" s="47"/>
      <c r="WV98" s="47"/>
      <c r="WW98" s="47"/>
      <c r="WX98" s="47"/>
      <c r="WY98" s="47"/>
      <c r="WZ98" s="47"/>
      <c r="XA98" s="47"/>
      <c r="XB98" s="47"/>
      <c r="XC98" s="47"/>
      <c r="XD98" s="47"/>
      <c r="XE98" s="47"/>
      <c r="XF98" s="47"/>
      <c r="XG98" s="47"/>
      <c r="XH98" s="47"/>
      <c r="XI98" s="47"/>
      <c r="XJ98" s="47"/>
      <c r="XK98" s="47"/>
      <c r="XL98" s="47"/>
      <c r="XM98" s="47"/>
      <c r="XN98" s="47"/>
      <c r="XO98" s="47"/>
      <c r="XP98" s="47"/>
      <c r="XQ98" s="47"/>
      <c r="XR98" s="47"/>
      <c r="XS98" s="47"/>
      <c r="XT98" s="47"/>
      <c r="XU98" s="47"/>
      <c r="XV98" s="47"/>
      <c r="XW98" s="47"/>
      <c r="XX98" s="47"/>
      <c r="XY98" s="47"/>
      <c r="XZ98" s="47"/>
      <c r="YA98" s="47"/>
      <c r="YB98" s="47"/>
      <c r="YC98" s="47"/>
      <c r="YD98" s="47"/>
      <c r="YE98" s="47"/>
      <c r="YF98" s="47"/>
      <c r="YG98" s="47"/>
      <c r="YH98" s="47"/>
      <c r="YI98" s="47"/>
      <c r="YJ98" s="47"/>
      <c r="YK98" s="47"/>
      <c r="YL98" s="47"/>
      <c r="YM98" s="47"/>
      <c r="YN98" s="47"/>
      <c r="YO98" s="47"/>
      <c r="YP98" s="47"/>
      <c r="YQ98" s="47"/>
      <c r="YR98" s="47"/>
      <c r="YS98" s="47"/>
      <c r="YT98" s="47"/>
      <c r="YU98" s="47"/>
      <c r="YV98" s="47"/>
      <c r="YW98" s="47"/>
      <c r="YX98" s="47"/>
      <c r="YY98" s="47"/>
      <c r="YZ98" s="47"/>
      <c r="ZA98" s="47"/>
      <c r="ZB98" s="47"/>
      <c r="ZC98" s="47"/>
      <c r="ZD98" s="47"/>
      <c r="ZE98" s="47"/>
      <c r="ZF98" s="47"/>
      <c r="ZG98" s="47"/>
      <c r="ZH98" s="47"/>
      <c r="ZI98" s="47"/>
      <c r="ZJ98" s="47"/>
      <c r="ZK98" s="47"/>
      <c r="ZL98" s="47"/>
      <c r="ZM98" s="47"/>
      <c r="ZN98" s="47"/>
      <c r="ZO98" s="47"/>
      <c r="ZP98" s="47"/>
      <c r="ZQ98" s="47"/>
      <c r="ZR98" s="47"/>
      <c r="ZS98" s="47"/>
      <c r="ZT98" s="47"/>
      <c r="ZU98" s="47"/>
      <c r="ZV98" s="47"/>
      <c r="ZW98" s="47"/>
      <c r="ZX98" s="47"/>
      <c r="ZY98" s="47"/>
      <c r="ZZ98" s="47"/>
      <c r="AAA98" s="47"/>
      <c r="AAB98" s="47"/>
      <c r="AAC98" s="47"/>
      <c r="AAD98" s="47"/>
      <c r="AAE98" s="47"/>
      <c r="AAF98" s="47"/>
      <c r="AAG98" s="47"/>
      <c r="AAH98" s="47"/>
      <c r="AAI98" s="47"/>
      <c r="AAJ98" s="47"/>
      <c r="AAK98" s="47"/>
      <c r="AAL98" s="47"/>
      <c r="AAM98" s="47"/>
      <c r="AAN98" s="47"/>
      <c r="AAO98" s="47"/>
      <c r="AAP98" s="47"/>
      <c r="AAQ98" s="47"/>
      <c r="AAR98" s="47"/>
      <c r="AAS98" s="47"/>
      <c r="AAT98" s="47"/>
      <c r="AAU98" s="47"/>
      <c r="AAV98" s="47"/>
      <c r="AAW98" s="47"/>
      <c r="AAX98" s="47"/>
      <c r="AAY98" s="47"/>
      <c r="AAZ98" s="47"/>
      <c r="ABA98" s="47"/>
      <c r="ABB98" s="47"/>
      <c r="ABC98" s="47"/>
      <c r="ABD98" s="47"/>
      <c r="ABE98" s="47"/>
      <c r="ABF98" s="47"/>
      <c r="ABG98" s="47"/>
      <c r="ABH98" s="47"/>
      <c r="ABI98" s="47"/>
      <c r="ABJ98" s="47"/>
      <c r="ABK98" s="47"/>
      <c r="ABL98" s="47"/>
      <c r="ABM98" s="47"/>
      <c r="ABN98" s="47"/>
      <c r="ABO98" s="47"/>
      <c r="ABP98" s="47"/>
      <c r="ABQ98" s="47"/>
      <c r="ABR98" s="47"/>
      <c r="ABS98" s="47"/>
      <c r="ABT98" s="47"/>
      <c r="ABU98" s="47"/>
      <c r="ABV98" s="47"/>
      <c r="ABW98" s="47"/>
      <c r="ABX98" s="47"/>
      <c r="ABY98" s="47"/>
      <c r="ABZ98" s="47"/>
      <c r="ACA98" s="47"/>
      <c r="ACB98" s="47"/>
      <c r="ACC98" s="47"/>
      <c r="ACD98" s="47"/>
      <c r="ACE98" s="47"/>
      <c r="ACF98" s="47"/>
      <c r="ACG98" s="47"/>
      <c r="ACH98" s="47"/>
      <c r="ACI98" s="47"/>
      <c r="ACJ98" s="47"/>
      <c r="ACK98" s="47"/>
      <c r="ACL98" s="47"/>
      <c r="ACM98" s="47"/>
      <c r="ACN98" s="47"/>
      <c r="ACO98" s="47"/>
      <c r="ACP98" s="47"/>
      <c r="ACQ98" s="47"/>
      <c r="ACR98" s="47"/>
      <c r="ACS98" s="47"/>
      <c r="ACT98" s="47"/>
      <c r="ACU98" s="47"/>
      <c r="ACV98" s="47"/>
      <c r="ACW98" s="47"/>
      <c r="ACX98" s="47"/>
      <c r="ACY98" s="47"/>
      <c r="ACZ98" s="47"/>
      <c r="ADA98" s="47"/>
      <c r="ADB98" s="47"/>
      <c r="ADC98" s="47"/>
      <c r="ADD98" s="47"/>
      <c r="ADE98" s="47"/>
      <c r="ADF98" s="47"/>
      <c r="ADG98" s="47"/>
      <c r="ADH98" s="47"/>
      <c r="ADI98" s="47"/>
      <c r="ADJ98" s="47"/>
      <c r="ADK98" s="47"/>
      <c r="ADL98" s="47"/>
      <c r="ADM98" s="47"/>
      <c r="ADN98" s="47"/>
      <c r="ADO98" s="47"/>
      <c r="ADP98" s="47"/>
      <c r="ADQ98" s="47"/>
      <c r="ADR98" s="47"/>
      <c r="ADS98" s="47"/>
      <c r="ADT98" s="47"/>
      <c r="ADU98" s="47"/>
      <c r="ADV98" s="47"/>
      <c r="ADW98" s="47"/>
      <c r="ADX98" s="47"/>
      <c r="ADY98" s="47"/>
      <c r="ADZ98" s="47"/>
      <c r="AEA98" s="47"/>
      <c r="AEB98" s="47"/>
      <c r="AEC98" s="47"/>
      <c r="AED98" s="47"/>
      <c r="AEE98" s="47"/>
      <c r="AEF98" s="47"/>
      <c r="AEG98" s="47"/>
      <c r="AEH98" s="47"/>
      <c r="AEI98" s="47"/>
      <c r="AEJ98" s="47"/>
      <c r="AEK98" s="47"/>
      <c r="AEL98" s="47"/>
      <c r="AEM98" s="47"/>
      <c r="AEN98" s="47"/>
      <c r="AEO98" s="47"/>
      <c r="AEP98" s="47"/>
      <c r="AEQ98" s="47"/>
      <c r="AER98" s="47"/>
      <c r="AES98" s="47"/>
      <c r="AET98" s="47"/>
      <c r="AEU98" s="47"/>
      <c r="AEV98" s="47"/>
      <c r="AEW98" s="47"/>
      <c r="AEX98" s="47"/>
      <c r="AEY98" s="47"/>
      <c r="AEZ98" s="47"/>
      <c r="AFA98" s="47"/>
      <c r="AFB98" s="47"/>
      <c r="AFC98" s="47"/>
      <c r="AFD98" s="47"/>
      <c r="AFE98" s="47"/>
      <c r="AFF98" s="47"/>
      <c r="AFG98" s="47"/>
      <c r="AFH98" s="47"/>
      <c r="AFI98" s="47"/>
      <c r="AFJ98" s="47"/>
      <c r="AFK98" s="47"/>
      <c r="AFL98" s="47"/>
      <c r="AFM98" s="47"/>
      <c r="AFN98" s="47"/>
      <c r="AFO98" s="47"/>
      <c r="AFP98" s="47"/>
      <c r="AFQ98" s="47"/>
      <c r="AFR98" s="47"/>
      <c r="AFS98" s="47"/>
      <c r="AFT98" s="47"/>
      <c r="AFU98" s="47"/>
      <c r="AFV98" s="47"/>
      <c r="AFW98" s="47"/>
      <c r="AFX98" s="47"/>
      <c r="AFY98" s="47"/>
      <c r="AFZ98" s="47"/>
      <c r="AGA98" s="47"/>
      <c r="AGB98" s="47"/>
      <c r="AGC98" s="47"/>
      <c r="AGD98" s="47"/>
      <c r="AGE98" s="47"/>
      <c r="AGF98" s="47"/>
      <c r="AGG98" s="47"/>
      <c r="AGH98" s="47"/>
      <c r="AGI98" s="47"/>
      <c r="AGJ98" s="47"/>
      <c r="AGK98" s="47"/>
      <c r="AGL98" s="47"/>
      <c r="AGM98" s="47"/>
      <c r="AGN98" s="47"/>
      <c r="AGO98" s="47"/>
      <c r="AGP98" s="47"/>
      <c r="AGQ98" s="47"/>
      <c r="AGR98" s="47"/>
      <c r="AGS98" s="47"/>
      <c r="AGT98" s="47"/>
      <c r="AGU98" s="47"/>
      <c r="AGV98" s="47"/>
      <c r="AGW98" s="47"/>
      <c r="AGX98" s="47"/>
      <c r="AGY98" s="47"/>
      <c r="AGZ98" s="47"/>
      <c r="AHA98" s="47"/>
      <c r="AHB98" s="47"/>
      <c r="AHC98" s="47"/>
      <c r="AHD98" s="47"/>
      <c r="AHE98" s="47"/>
      <c r="AHF98" s="47"/>
      <c r="AHG98" s="47"/>
      <c r="AHH98" s="47"/>
      <c r="AHI98" s="47"/>
      <c r="AHJ98" s="47"/>
      <c r="AHK98" s="47"/>
      <c r="AHL98" s="47"/>
      <c r="AHM98" s="47"/>
      <c r="AHN98" s="47"/>
      <c r="AHO98" s="47"/>
      <c r="AHP98" s="47"/>
      <c r="AHQ98" s="47"/>
      <c r="AHR98" s="47"/>
      <c r="AHS98" s="47"/>
      <c r="AHT98" s="47"/>
      <c r="AHU98" s="47"/>
      <c r="AHV98" s="47"/>
      <c r="AHW98" s="47"/>
      <c r="AHX98" s="47"/>
      <c r="AHY98" s="47"/>
      <c r="AHZ98" s="47"/>
      <c r="AIA98" s="47"/>
      <c r="AIB98" s="47"/>
      <c r="AIC98" s="47"/>
      <c r="AID98" s="47"/>
      <c r="AIE98" s="47"/>
      <c r="AIF98" s="47"/>
      <c r="AIG98" s="47"/>
      <c r="AIH98" s="47"/>
      <c r="AII98" s="47"/>
      <c r="AIJ98" s="47"/>
      <c r="AIK98" s="47"/>
      <c r="AIL98" s="47"/>
      <c r="AIM98" s="47"/>
      <c r="AIN98" s="47"/>
      <c r="AIO98" s="47"/>
      <c r="AIP98" s="47"/>
      <c r="AIQ98" s="47"/>
      <c r="AIR98" s="47"/>
      <c r="AIS98" s="47"/>
      <c r="AIT98" s="47"/>
      <c r="AIU98" s="47"/>
      <c r="AIV98" s="47"/>
      <c r="AIW98" s="47"/>
      <c r="AIX98" s="47"/>
      <c r="AIY98" s="47"/>
      <c r="AIZ98" s="47"/>
      <c r="AJA98" s="47"/>
      <c r="AJB98" s="47"/>
      <c r="AJC98" s="47"/>
      <c r="AJD98" s="47"/>
      <c r="AJE98" s="47"/>
      <c r="AJF98" s="47"/>
      <c r="AJG98" s="47"/>
      <c r="AJH98" s="47"/>
      <c r="AJI98" s="47"/>
      <c r="AJJ98" s="47"/>
      <c r="AJK98" s="47"/>
      <c r="AJL98" s="47"/>
      <c r="AJM98" s="47"/>
      <c r="AJN98" s="47"/>
      <c r="AJO98" s="47"/>
      <c r="AJP98" s="47"/>
      <c r="AJQ98" s="47"/>
      <c r="AJR98" s="47"/>
      <c r="AJS98" s="47"/>
      <c r="AJT98" s="47"/>
      <c r="AJU98" s="47"/>
      <c r="AJV98" s="47"/>
      <c r="AJW98" s="47"/>
      <c r="AJX98" s="47"/>
      <c r="AJY98" s="47"/>
      <c r="AJZ98" s="47"/>
      <c r="AKA98" s="47"/>
      <c r="AKB98" s="47"/>
      <c r="AKC98" s="47"/>
      <c r="AKD98" s="47"/>
      <c r="AKE98" s="47"/>
      <c r="AKF98" s="47"/>
      <c r="AKG98" s="47"/>
      <c r="AKH98" s="47"/>
      <c r="AKI98" s="47"/>
      <c r="AKJ98" s="47"/>
      <c r="AKK98" s="47"/>
      <c r="AKL98" s="47"/>
      <c r="AKM98" s="47"/>
      <c r="AKN98" s="47"/>
      <c r="AKO98" s="47"/>
      <c r="AKP98" s="47"/>
      <c r="AKQ98" s="47"/>
      <c r="AKR98" s="47"/>
      <c r="AKS98" s="47"/>
      <c r="AKT98" s="47"/>
      <c r="AKU98" s="47"/>
      <c r="AKV98" s="47"/>
      <c r="AKW98" s="47"/>
      <c r="AKX98" s="47"/>
      <c r="AKY98" s="47"/>
      <c r="AKZ98" s="47"/>
      <c r="ALA98" s="47"/>
      <c r="ALB98" s="47"/>
      <c r="ALC98" s="47"/>
      <c r="ALD98" s="47"/>
      <c r="ALE98" s="47"/>
      <c r="ALF98" s="47"/>
      <c r="ALG98" s="47"/>
      <c r="ALH98" s="47"/>
      <c r="ALI98" s="47"/>
      <c r="ALJ98" s="47"/>
      <c r="ALK98" s="47"/>
      <c r="ALL98" s="47"/>
      <c r="ALM98" s="47"/>
      <c r="ALN98" s="47"/>
      <c r="ALO98" s="47"/>
      <c r="ALP98" s="47"/>
      <c r="ALQ98" s="47"/>
      <c r="ALR98" s="47"/>
      <c r="ALS98" s="47"/>
      <c r="ALT98" s="47"/>
      <c r="ALU98" s="47"/>
      <c r="ALV98" s="47"/>
      <c r="ALW98" s="47"/>
      <c r="ALX98" s="47"/>
      <c r="ALY98" s="47"/>
      <c r="ALZ98" s="47"/>
      <c r="AMA98" s="47"/>
      <c r="AMB98" s="47"/>
      <c r="AMC98" s="47"/>
      <c r="AMD98" s="47"/>
      <c r="AME98" s="47"/>
      <c r="AMF98" s="47"/>
      <c r="AMG98" s="47"/>
      <c r="AMH98" s="47"/>
      <c r="AMI98" s="47"/>
      <c r="AMJ98" s="47"/>
      <c r="AMK98" s="47"/>
    </row>
    <row r="99" spans="1:1025" s="45" customFormat="1" ht="16.5" customHeight="1">
      <c r="A99" s="147"/>
      <c r="B99" s="147"/>
      <c r="C99" s="147"/>
      <c r="D99" s="147"/>
      <c r="E99" s="147"/>
      <c r="F99" s="147"/>
      <c r="G99" s="148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  <c r="GB99" s="47"/>
      <c r="GC99" s="47"/>
      <c r="GD99" s="47"/>
      <c r="GE99" s="47"/>
      <c r="GF99" s="47"/>
      <c r="GG99" s="47"/>
      <c r="GH99" s="47"/>
      <c r="GI99" s="47"/>
      <c r="GJ99" s="47"/>
      <c r="GK99" s="47"/>
      <c r="GL99" s="47"/>
      <c r="GM99" s="47"/>
      <c r="GN99" s="47"/>
      <c r="GO99" s="47"/>
      <c r="GP99" s="47"/>
      <c r="GQ99" s="47"/>
      <c r="GR99" s="47"/>
      <c r="GS99" s="47"/>
      <c r="GT99" s="47"/>
      <c r="GU99" s="47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  <c r="HL99" s="47"/>
      <c r="HM99" s="47"/>
      <c r="HN99" s="47"/>
      <c r="HO99" s="47"/>
      <c r="HP99" s="47"/>
      <c r="HQ99" s="47"/>
      <c r="HR99" s="47"/>
      <c r="HS99" s="47"/>
      <c r="HT99" s="47"/>
      <c r="HU99" s="47"/>
      <c r="HV99" s="47"/>
      <c r="HW99" s="47"/>
      <c r="HX99" s="47"/>
      <c r="HY99" s="47"/>
      <c r="HZ99" s="47"/>
      <c r="IA99" s="47"/>
      <c r="IB99" s="47"/>
      <c r="IC99" s="47"/>
      <c r="ID99" s="47"/>
      <c r="IE99" s="47"/>
      <c r="IF99" s="47"/>
      <c r="IG99" s="47"/>
      <c r="IH99" s="47"/>
      <c r="II99" s="47"/>
      <c r="IJ99" s="47"/>
      <c r="IK99" s="47"/>
      <c r="IL99" s="47"/>
      <c r="IM99" s="47"/>
      <c r="IN99" s="47"/>
      <c r="IO99" s="47"/>
      <c r="IP99" s="47"/>
      <c r="IQ99" s="47"/>
      <c r="IR99" s="47"/>
      <c r="IS99" s="47"/>
      <c r="IT99" s="47"/>
      <c r="IU99" s="47"/>
      <c r="IV99" s="47"/>
      <c r="IW99" s="47"/>
      <c r="IX99" s="47"/>
      <c r="IY99" s="47"/>
      <c r="IZ99" s="47"/>
      <c r="JA99" s="47"/>
      <c r="JB99" s="47"/>
      <c r="JC99" s="47"/>
      <c r="JD99" s="47"/>
      <c r="JE99" s="47"/>
      <c r="JF99" s="47"/>
      <c r="JG99" s="47"/>
      <c r="JH99" s="47"/>
      <c r="JI99" s="47"/>
      <c r="JJ99" s="47"/>
      <c r="JK99" s="47"/>
      <c r="JL99" s="47"/>
      <c r="JM99" s="47"/>
      <c r="JN99" s="47"/>
      <c r="JO99" s="47"/>
      <c r="JP99" s="47"/>
      <c r="JQ99" s="47"/>
      <c r="JR99" s="47"/>
      <c r="JS99" s="47"/>
      <c r="JT99" s="47"/>
      <c r="JU99" s="47"/>
      <c r="JV99" s="47"/>
      <c r="JW99" s="47"/>
      <c r="JX99" s="47"/>
      <c r="JY99" s="47"/>
      <c r="JZ99" s="47"/>
      <c r="KA99" s="47"/>
      <c r="KB99" s="47"/>
      <c r="KC99" s="47"/>
      <c r="KD99" s="47"/>
      <c r="KE99" s="47"/>
      <c r="KF99" s="47"/>
      <c r="KG99" s="47"/>
      <c r="KH99" s="47"/>
      <c r="KI99" s="47"/>
      <c r="KJ99" s="47"/>
      <c r="KK99" s="47"/>
      <c r="KL99" s="47"/>
      <c r="KM99" s="47"/>
      <c r="KN99" s="47"/>
      <c r="KO99" s="47"/>
      <c r="KP99" s="47"/>
      <c r="KQ99" s="47"/>
      <c r="KR99" s="47"/>
      <c r="KS99" s="47"/>
      <c r="KT99" s="47"/>
      <c r="KU99" s="47"/>
      <c r="KV99" s="47"/>
      <c r="KW99" s="47"/>
      <c r="KX99" s="47"/>
      <c r="KY99" s="47"/>
      <c r="KZ99" s="47"/>
      <c r="LA99" s="47"/>
      <c r="LB99" s="47"/>
      <c r="LC99" s="47"/>
      <c r="LD99" s="47"/>
      <c r="LE99" s="47"/>
      <c r="LF99" s="47"/>
      <c r="LG99" s="47"/>
      <c r="LH99" s="47"/>
      <c r="LI99" s="47"/>
      <c r="LJ99" s="47"/>
      <c r="LK99" s="47"/>
      <c r="LL99" s="47"/>
      <c r="LM99" s="47"/>
      <c r="LN99" s="47"/>
      <c r="LO99" s="47"/>
      <c r="LP99" s="47"/>
      <c r="LQ99" s="47"/>
      <c r="LR99" s="47"/>
      <c r="LS99" s="47"/>
      <c r="LT99" s="47"/>
      <c r="LU99" s="47"/>
      <c r="LV99" s="47"/>
      <c r="LW99" s="47"/>
      <c r="LX99" s="47"/>
      <c r="LY99" s="47"/>
      <c r="LZ99" s="47"/>
      <c r="MA99" s="47"/>
      <c r="MB99" s="47"/>
      <c r="MC99" s="47"/>
      <c r="MD99" s="47"/>
      <c r="ME99" s="47"/>
      <c r="MF99" s="47"/>
      <c r="MG99" s="47"/>
      <c r="MH99" s="47"/>
      <c r="MI99" s="47"/>
      <c r="MJ99" s="47"/>
      <c r="MK99" s="47"/>
      <c r="ML99" s="47"/>
      <c r="MM99" s="47"/>
      <c r="MN99" s="47"/>
      <c r="MO99" s="47"/>
      <c r="MP99" s="47"/>
      <c r="MQ99" s="47"/>
      <c r="MR99" s="47"/>
      <c r="MS99" s="47"/>
      <c r="MT99" s="47"/>
      <c r="MU99" s="47"/>
      <c r="MV99" s="47"/>
      <c r="MW99" s="47"/>
      <c r="MX99" s="47"/>
      <c r="MY99" s="47"/>
      <c r="MZ99" s="47"/>
      <c r="NA99" s="47"/>
      <c r="NB99" s="47"/>
      <c r="NC99" s="47"/>
      <c r="ND99" s="47"/>
      <c r="NE99" s="47"/>
      <c r="NF99" s="47"/>
      <c r="NG99" s="47"/>
      <c r="NH99" s="47"/>
      <c r="NI99" s="47"/>
      <c r="NJ99" s="47"/>
      <c r="NK99" s="47"/>
      <c r="NL99" s="47"/>
      <c r="NM99" s="47"/>
      <c r="NN99" s="47"/>
      <c r="NO99" s="47"/>
      <c r="NP99" s="47"/>
      <c r="NQ99" s="47"/>
      <c r="NR99" s="47"/>
      <c r="NS99" s="47"/>
      <c r="NT99" s="47"/>
      <c r="NU99" s="47"/>
      <c r="NV99" s="47"/>
      <c r="NW99" s="47"/>
      <c r="NX99" s="47"/>
      <c r="NY99" s="47"/>
      <c r="NZ99" s="47"/>
      <c r="OA99" s="47"/>
      <c r="OB99" s="47"/>
      <c r="OC99" s="47"/>
      <c r="OD99" s="47"/>
      <c r="OE99" s="47"/>
      <c r="OF99" s="47"/>
      <c r="OG99" s="47"/>
      <c r="OH99" s="47"/>
      <c r="OI99" s="47"/>
      <c r="OJ99" s="47"/>
      <c r="OK99" s="47"/>
      <c r="OL99" s="47"/>
      <c r="OM99" s="47"/>
      <c r="ON99" s="47"/>
      <c r="OO99" s="47"/>
      <c r="OP99" s="47"/>
      <c r="OQ99" s="47"/>
      <c r="OR99" s="47"/>
      <c r="OS99" s="47"/>
      <c r="OT99" s="47"/>
      <c r="OU99" s="47"/>
      <c r="OV99" s="47"/>
      <c r="OW99" s="47"/>
      <c r="OX99" s="47"/>
      <c r="OY99" s="47"/>
      <c r="OZ99" s="47"/>
      <c r="PA99" s="47"/>
      <c r="PB99" s="47"/>
      <c r="PC99" s="47"/>
      <c r="PD99" s="47"/>
      <c r="PE99" s="47"/>
      <c r="PF99" s="47"/>
      <c r="PG99" s="47"/>
      <c r="PH99" s="47"/>
      <c r="PI99" s="47"/>
      <c r="PJ99" s="47"/>
      <c r="PK99" s="47"/>
      <c r="PL99" s="47"/>
      <c r="PM99" s="47"/>
      <c r="PN99" s="47"/>
      <c r="PO99" s="47"/>
      <c r="PP99" s="47"/>
      <c r="PQ99" s="47"/>
      <c r="PR99" s="47"/>
      <c r="PS99" s="47"/>
      <c r="PT99" s="47"/>
      <c r="PU99" s="47"/>
      <c r="PV99" s="47"/>
      <c r="PW99" s="47"/>
      <c r="PX99" s="47"/>
      <c r="PY99" s="47"/>
      <c r="PZ99" s="47"/>
      <c r="QA99" s="47"/>
      <c r="QB99" s="47"/>
      <c r="QC99" s="47"/>
      <c r="QD99" s="47"/>
      <c r="QE99" s="47"/>
      <c r="QF99" s="47"/>
      <c r="QG99" s="47"/>
      <c r="QH99" s="47"/>
      <c r="QI99" s="47"/>
      <c r="QJ99" s="47"/>
      <c r="QK99" s="47"/>
      <c r="QL99" s="47"/>
      <c r="QM99" s="47"/>
      <c r="QN99" s="47"/>
      <c r="QO99" s="47"/>
      <c r="QP99" s="47"/>
      <c r="QQ99" s="47"/>
      <c r="QR99" s="47"/>
      <c r="QS99" s="47"/>
      <c r="QT99" s="47"/>
      <c r="QU99" s="47"/>
      <c r="QV99" s="47"/>
      <c r="QW99" s="47"/>
      <c r="QX99" s="47"/>
      <c r="QY99" s="47"/>
      <c r="QZ99" s="47"/>
      <c r="RA99" s="47"/>
      <c r="RB99" s="47"/>
      <c r="RC99" s="47"/>
      <c r="RD99" s="47"/>
      <c r="RE99" s="47"/>
      <c r="RF99" s="47"/>
      <c r="RG99" s="47"/>
      <c r="RH99" s="47"/>
      <c r="RI99" s="47"/>
      <c r="RJ99" s="47"/>
      <c r="RK99" s="47"/>
      <c r="RL99" s="47"/>
      <c r="RM99" s="47"/>
      <c r="RN99" s="47"/>
      <c r="RO99" s="47"/>
      <c r="RP99" s="47"/>
      <c r="RQ99" s="47"/>
      <c r="RR99" s="47"/>
      <c r="RS99" s="47"/>
      <c r="RT99" s="47"/>
      <c r="RU99" s="47"/>
      <c r="RV99" s="47"/>
      <c r="RW99" s="47"/>
      <c r="RX99" s="47"/>
      <c r="RY99" s="47"/>
      <c r="RZ99" s="47"/>
      <c r="SA99" s="47"/>
      <c r="SB99" s="47"/>
      <c r="SC99" s="47"/>
      <c r="SD99" s="47"/>
      <c r="SE99" s="47"/>
      <c r="SF99" s="47"/>
      <c r="SG99" s="47"/>
      <c r="SH99" s="47"/>
      <c r="SI99" s="47"/>
      <c r="SJ99" s="47"/>
      <c r="SK99" s="47"/>
      <c r="SL99" s="47"/>
      <c r="SM99" s="47"/>
      <c r="SN99" s="47"/>
      <c r="SO99" s="47"/>
      <c r="SP99" s="47"/>
      <c r="SQ99" s="47"/>
      <c r="SR99" s="47"/>
      <c r="SS99" s="47"/>
      <c r="ST99" s="47"/>
      <c r="SU99" s="47"/>
      <c r="SV99" s="47"/>
      <c r="SW99" s="47"/>
      <c r="SX99" s="47"/>
      <c r="SY99" s="47"/>
      <c r="SZ99" s="47"/>
      <c r="TA99" s="47"/>
      <c r="TB99" s="47"/>
      <c r="TC99" s="47"/>
      <c r="TD99" s="47"/>
      <c r="TE99" s="47"/>
      <c r="TF99" s="47"/>
      <c r="TG99" s="47"/>
      <c r="TH99" s="47"/>
      <c r="TI99" s="47"/>
      <c r="TJ99" s="47"/>
      <c r="TK99" s="47"/>
      <c r="TL99" s="47"/>
      <c r="TM99" s="47"/>
      <c r="TN99" s="47"/>
      <c r="TO99" s="47"/>
      <c r="TP99" s="47"/>
      <c r="TQ99" s="47"/>
      <c r="TR99" s="47"/>
      <c r="TS99" s="47"/>
      <c r="TT99" s="47"/>
      <c r="TU99" s="47"/>
      <c r="TV99" s="47"/>
      <c r="TW99" s="47"/>
      <c r="TX99" s="47"/>
      <c r="TY99" s="47"/>
      <c r="TZ99" s="47"/>
      <c r="UA99" s="47"/>
      <c r="UB99" s="47"/>
      <c r="UC99" s="47"/>
      <c r="UD99" s="47"/>
      <c r="UE99" s="47"/>
      <c r="UF99" s="47"/>
      <c r="UG99" s="47"/>
      <c r="UH99" s="47"/>
      <c r="UI99" s="47"/>
      <c r="UJ99" s="47"/>
      <c r="UK99" s="47"/>
      <c r="UL99" s="47"/>
      <c r="UM99" s="47"/>
      <c r="UN99" s="47"/>
      <c r="UO99" s="47"/>
      <c r="UP99" s="47"/>
      <c r="UQ99" s="47"/>
      <c r="UR99" s="47"/>
      <c r="US99" s="47"/>
      <c r="UT99" s="47"/>
      <c r="UU99" s="47"/>
      <c r="UV99" s="47"/>
      <c r="UW99" s="47"/>
      <c r="UX99" s="47"/>
      <c r="UY99" s="47"/>
      <c r="UZ99" s="47"/>
      <c r="VA99" s="47"/>
      <c r="VB99" s="47"/>
      <c r="VC99" s="47"/>
      <c r="VD99" s="47"/>
      <c r="VE99" s="47"/>
      <c r="VF99" s="47"/>
      <c r="VG99" s="47"/>
      <c r="VH99" s="47"/>
      <c r="VI99" s="47"/>
      <c r="VJ99" s="47"/>
      <c r="VK99" s="47"/>
      <c r="VL99" s="47"/>
      <c r="VM99" s="47"/>
      <c r="VN99" s="47"/>
      <c r="VO99" s="47"/>
      <c r="VP99" s="47"/>
      <c r="VQ99" s="47"/>
      <c r="VR99" s="47"/>
      <c r="VS99" s="47"/>
      <c r="VT99" s="47"/>
      <c r="VU99" s="47"/>
      <c r="VV99" s="47"/>
      <c r="VW99" s="47"/>
      <c r="VX99" s="47"/>
      <c r="VY99" s="47"/>
      <c r="VZ99" s="47"/>
      <c r="WA99" s="47"/>
      <c r="WB99" s="47"/>
      <c r="WC99" s="47"/>
      <c r="WD99" s="47"/>
      <c r="WE99" s="47"/>
      <c r="WF99" s="47"/>
      <c r="WG99" s="47"/>
      <c r="WH99" s="47"/>
      <c r="WI99" s="47"/>
      <c r="WJ99" s="47"/>
      <c r="WK99" s="47"/>
      <c r="WL99" s="47"/>
      <c r="WM99" s="47"/>
      <c r="WN99" s="47"/>
      <c r="WO99" s="47"/>
      <c r="WP99" s="47"/>
      <c r="WQ99" s="47"/>
      <c r="WR99" s="47"/>
      <c r="WS99" s="47"/>
      <c r="WT99" s="47"/>
      <c r="WU99" s="47"/>
      <c r="WV99" s="47"/>
      <c r="WW99" s="47"/>
      <c r="WX99" s="47"/>
      <c r="WY99" s="47"/>
      <c r="WZ99" s="47"/>
      <c r="XA99" s="47"/>
      <c r="XB99" s="47"/>
      <c r="XC99" s="47"/>
      <c r="XD99" s="47"/>
      <c r="XE99" s="47"/>
      <c r="XF99" s="47"/>
      <c r="XG99" s="47"/>
      <c r="XH99" s="47"/>
      <c r="XI99" s="47"/>
      <c r="XJ99" s="47"/>
      <c r="XK99" s="47"/>
      <c r="XL99" s="47"/>
      <c r="XM99" s="47"/>
      <c r="XN99" s="47"/>
      <c r="XO99" s="47"/>
      <c r="XP99" s="47"/>
      <c r="XQ99" s="47"/>
      <c r="XR99" s="47"/>
      <c r="XS99" s="47"/>
      <c r="XT99" s="47"/>
      <c r="XU99" s="47"/>
      <c r="XV99" s="47"/>
      <c r="XW99" s="47"/>
      <c r="XX99" s="47"/>
      <c r="XY99" s="47"/>
      <c r="XZ99" s="47"/>
      <c r="YA99" s="47"/>
      <c r="YB99" s="47"/>
      <c r="YC99" s="47"/>
      <c r="YD99" s="47"/>
      <c r="YE99" s="47"/>
      <c r="YF99" s="47"/>
      <c r="YG99" s="47"/>
      <c r="YH99" s="47"/>
      <c r="YI99" s="47"/>
      <c r="YJ99" s="47"/>
      <c r="YK99" s="47"/>
      <c r="YL99" s="47"/>
      <c r="YM99" s="47"/>
      <c r="YN99" s="47"/>
      <c r="YO99" s="47"/>
      <c r="YP99" s="47"/>
      <c r="YQ99" s="47"/>
      <c r="YR99" s="47"/>
      <c r="YS99" s="47"/>
      <c r="YT99" s="47"/>
      <c r="YU99" s="47"/>
      <c r="YV99" s="47"/>
      <c r="YW99" s="47"/>
      <c r="YX99" s="47"/>
      <c r="YY99" s="47"/>
      <c r="YZ99" s="47"/>
      <c r="ZA99" s="47"/>
      <c r="ZB99" s="47"/>
      <c r="ZC99" s="47"/>
      <c r="ZD99" s="47"/>
      <c r="ZE99" s="47"/>
      <c r="ZF99" s="47"/>
      <c r="ZG99" s="47"/>
      <c r="ZH99" s="47"/>
      <c r="ZI99" s="47"/>
      <c r="ZJ99" s="47"/>
      <c r="ZK99" s="47"/>
      <c r="ZL99" s="47"/>
      <c r="ZM99" s="47"/>
      <c r="ZN99" s="47"/>
      <c r="ZO99" s="47"/>
      <c r="ZP99" s="47"/>
      <c r="ZQ99" s="47"/>
      <c r="ZR99" s="47"/>
      <c r="ZS99" s="47"/>
      <c r="ZT99" s="47"/>
      <c r="ZU99" s="47"/>
      <c r="ZV99" s="47"/>
      <c r="ZW99" s="47"/>
      <c r="ZX99" s="47"/>
      <c r="ZY99" s="47"/>
      <c r="ZZ99" s="47"/>
      <c r="AAA99" s="47"/>
      <c r="AAB99" s="47"/>
      <c r="AAC99" s="47"/>
      <c r="AAD99" s="47"/>
      <c r="AAE99" s="47"/>
      <c r="AAF99" s="47"/>
      <c r="AAG99" s="47"/>
      <c r="AAH99" s="47"/>
      <c r="AAI99" s="47"/>
      <c r="AAJ99" s="47"/>
      <c r="AAK99" s="47"/>
      <c r="AAL99" s="47"/>
      <c r="AAM99" s="47"/>
      <c r="AAN99" s="47"/>
      <c r="AAO99" s="47"/>
      <c r="AAP99" s="47"/>
      <c r="AAQ99" s="47"/>
      <c r="AAR99" s="47"/>
      <c r="AAS99" s="47"/>
      <c r="AAT99" s="47"/>
      <c r="AAU99" s="47"/>
      <c r="AAV99" s="47"/>
      <c r="AAW99" s="47"/>
      <c r="AAX99" s="47"/>
      <c r="AAY99" s="47"/>
      <c r="AAZ99" s="47"/>
      <c r="ABA99" s="47"/>
      <c r="ABB99" s="47"/>
      <c r="ABC99" s="47"/>
      <c r="ABD99" s="47"/>
      <c r="ABE99" s="47"/>
      <c r="ABF99" s="47"/>
      <c r="ABG99" s="47"/>
      <c r="ABH99" s="47"/>
      <c r="ABI99" s="47"/>
      <c r="ABJ99" s="47"/>
      <c r="ABK99" s="47"/>
      <c r="ABL99" s="47"/>
      <c r="ABM99" s="47"/>
      <c r="ABN99" s="47"/>
      <c r="ABO99" s="47"/>
      <c r="ABP99" s="47"/>
      <c r="ABQ99" s="47"/>
      <c r="ABR99" s="47"/>
      <c r="ABS99" s="47"/>
      <c r="ABT99" s="47"/>
      <c r="ABU99" s="47"/>
      <c r="ABV99" s="47"/>
      <c r="ABW99" s="47"/>
      <c r="ABX99" s="47"/>
      <c r="ABY99" s="47"/>
      <c r="ABZ99" s="47"/>
      <c r="ACA99" s="47"/>
      <c r="ACB99" s="47"/>
      <c r="ACC99" s="47"/>
      <c r="ACD99" s="47"/>
      <c r="ACE99" s="47"/>
      <c r="ACF99" s="47"/>
      <c r="ACG99" s="47"/>
      <c r="ACH99" s="47"/>
      <c r="ACI99" s="47"/>
      <c r="ACJ99" s="47"/>
      <c r="ACK99" s="47"/>
      <c r="ACL99" s="47"/>
      <c r="ACM99" s="47"/>
      <c r="ACN99" s="47"/>
      <c r="ACO99" s="47"/>
      <c r="ACP99" s="47"/>
      <c r="ACQ99" s="47"/>
      <c r="ACR99" s="47"/>
      <c r="ACS99" s="47"/>
      <c r="ACT99" s="47"/>
      <c r="ACU99" s="47"/>
      <c r="ACV99" s="47"/>
      <c r="ACW99" s="47"/>
      <c r="ACX99" s="47"/>
      <c r="ACY99" s="47"/>
      <c r="ACZ99" s="47"/>
      <c r="ADA99" s="47"/>
      <c r="ADB99" s="47"/>
      <c r="ADC99" s="47"/>
      <c r="ADD99" s="47"/>
      <c r="ADE99" s="47"/>
      <c r="ADF99" s="47"/>
      <c r="ADG99" s="47"/>
      <c r="ADH99" s="47"/>
      <c r="ADI99" s="47"/>
      <c r="ADJ99" s="47"/>
      <c r="ADK99" s="47"/>
      <c r="ADL99" s="47"/>
      <c r="ADM99" s="47"/>
      <c r="ADN99" s="47"/>
      <c r="ADO99" s="47"/>
      <c r="ADP99" s="47"/>
      <c r="ADQ99" s="47"/>
      <c r="ADR99" s="47"/>
      <c r="ADS99" s="47"/>
      <c r="ADT99" s="47"/>
      <c r="ADU99" s="47"/>
      <c r="ADV99" s="47"/>
      <c r="ADW99" s="47"/>
      <c r="ADX99" s="47"/>
      <c r="ADY99" s="47"/>
      <c r="ADZ99" s="47"/>
      <c r="AEA99" s="47"/>
      <c r="AEB99" s="47"/>
      <c r="AEC99" s="47"/>
      <c r="AED99" s="47"/>
      <c r="AEE99" s="47"/>
      <c r="AEF99" s="47"/>
      <c r="AEG99" s="47"/>
      <c r="AEH99" s="47"/>
      <c r="AEI99" s="47"/>
      <c r="AEJ99" s="47"/>
      <c r="AEK99" s="47"/>
      <c r="AEL99" s="47"/>
      <c r="AEM99" s="47"/>
      <c r="AEN99" s="47"/>
      <c r="AEO99" s="47"/>
      <c r="AEP99" s="47"/>
      <c r="AEQ99" s="47"/>
      <c r="AER99" s="47"/>
      <c r="AES99" s="47"/>
      <c r="AET99" s="47"/>
      <c r="AEU99" s="47"/>
      <c r="AEV99" s="47"/>
      <c r="AEW99" s="47"/>
      <c r="AEX99" s="47"/>
      <c r="AEY99" s="47"/>
      <c r="AEZ99" s="47"/>
      <c r="AFA99" s="47"/>
      <c r="AFB99" s="47"/>
      <c r="AFC99" s="47"/>
      <c r="AFD99" s="47"/>
      <c r="AFE99" s="47"/>
      <c r="AFF99" s="47"/>
      <c r="AFG99" s="47"/>
      <c r="AFH99" s="47"/>
      <c r="AFI99" s="47"/>
      <c r="AFJ99" s="47"/>
      <c r="AFK99" s="47"/>
      <c r="AFL99" s="47"/>
      <c r="AFM99" s="47"/>
      <c r="AFN99" s="47"/>
      <c r="AFO99" s="47"/>
      <c r="AFP99" s="47"/>
      <c r="AFQ99" s="47"/>
      <c r="AFR99" s="47"/>
      <c r="AFS99" s="47"/>
      <c r="AFT99" s="47"/>
      <c r="AFU99" s="47"/>
      <c r="AFV99" s="47"/>
      <c r="AFW99" s="47"/>
      <c r="AFX99" s="47"/>
      <c r="AFY99" s="47"/>
      <c r="AFZ99" s="47"/>
      <c r="AGA99" s="47"/>
      <c r="AGB99" s="47"/>
      <c r="AGC99" s="47"/>
      <c r="AGD99" s="47"/>
      <c r="AGE99" s="47"/>
      <c r="AGF99" s="47"/>
      <c r="AGG99" s="47"/>
      <c r="AGH99" s="47"/>
      <c r="AGI99" s="47"/>
      <c r="AGJ99" s="47"/>
      <c r="AGK99" s="47"/>
      <c r="AGL99" s="47"/>
      <c r="AGM99" s="47"/>
      <c r="AGN99" s="47"/>
      <c r="AGO99" s="47"/>
      <c r="AGP99" s="47"/>
      <c r="AGQ99" s="47"/>
      <c r="AGR99" s="47"/>
      <c r="AGS99" s="47"/>
      <c r="AGT99" s="47"/>
      <c r="AGU99" s="47"/>
      <c r="AGV99" s="47"/>
      <c r="AGW99" s="47"/>
      <c r="AGX99" s="47"/>
      <c r="AGY99" s="47"/>
      <c r="AGZ99" s="47"/>
      <c r="AHA99" s="47"/>
      <c r="AHB99" s="47"/>
      <c r="AHC99" s="47"/>
      <c r="AHD99" s="47"/>
      <c r="AHE99" s="47"/>
      <c r="AHF99" s="47"/>
      <c r="AHG99" s="47"/>
      <c r="AHH99" s="47"/>
      <c r="AHI99" s="47"/>
      <c r="AHJ99" s="47"/>
      <c r="AHK99" s="47"/>
      <c r="AHL99" s="47"/>
      <c r="AHM99" s="47"/>
      <c r="AHN99" s="47"/>
      <c r="AHO99" s="47"/>
      <c r="AHP99" s="47"/>
      <c r="AHQ99" s="47"/>
      <c r="AHR99" s="47"/>
      <c r="AHS99" s="47"/>
      <c r="AHT99" s="47"/>
      <c r="AHU99" s="47"/>
      <c r="AHV99" s="47"/>
      <c r="AHW99" s="47"/>
      <c r="AHX99" s="47"/>
      <c r="AHY99" s="47"/>
      <c r="AHZ99" s="47"/>
      <c r="AIA99" s="47"/>
      <c r="AIB99" s="47"/>
      <c r="AIC99" s="47"/>
      <c r="AID99" s="47"/>
      <c r="AIE99" s="47"/>
      <c r="AIF99" s="47"/>
      <c r="AIG99" s="47"/>
      <c r="AIH99" s="47"/>
      <c r="AII99" s="47"/>
      <c r="AIJ99" s="47"/>
      <c r="AIK99" s="47"/>
      <c r="AIL99" s="47"/>
      <c r="AIM99" s="47"/>
      <c r="AIN99" s="47"/>
      <c r="AIO99" s="47"/>
      <c r="AIP99" s="47"/>
      <c r="AIQ99" s="47"/>
      <c r="AIR99" s="47"/>
      <c r="AIS99" s="47"/>
      <c r="AIT99" s="47"/>
      <c r="AIU99" s="47"/>
      <c r="AIV99" s="47"/>
      <c r="AIW99" s="47"/>
      <c r="AIX99" s="47"/>
      <c r="AIY99" s="47"/>
      <c r="AIZ99" s="47"/>
      <c r="AJA99" s="47"/>
      <c r="AJB99" s="47"/>
      <c r="AJC99" s="47"/>
      <c r="AJD99" s="47"/>
      <c r="AJE99" s="47"/>
      <c r="AJF99" s="47"/>
      <c r="AJG99" s="47"/>
      <c r="AJH99" s="47"/>
      <c r="AJI99" s="47"/>
      <c r="AJJ99" s="47"/>
      <c r="AJK99" s="47"/>
      <c r="AJL99" s="47"/>
      <c r="AJM99" s="47"/>
      <c r="AJN99" s="47"/>
      <c r="AJO99" s="47"/>
      <c r="AJP99" s="47"/>
      <c r="AJQ99" s="47"/>
      <c r="AJR99" s="47"/>
      <c r="AJS99" s="47"/>
      <c r="AJT99" s="47"/>
      <c r="AJU99" s="47"/>
      <c r="AJV99" s="47"/>
      <c r="AJW99" s="47"/>
      <c r="AJX99" s="47"/>
      <c r="AJY99" s="47"/>
      <c r="AJZ99" s="47"/>
      <c r="AKA99" s="47"/>
      <c r="AKB99" s="47"/>
      <c r="AKC99" s="47"/>
      <c r="AKD99" s="47"/>
      <c r="AKE99" s="47"/>
      <c r="AKF99" s="47"/>
      <c r="AKG99" s="47"/>
      <c r="AKH99" s="47"/>
      <c r="AKI99" s="47"/>
      <c r="AKJ99" s="47"/>
      <c r="AKK99" s="47"/>
      <c r="AKL99" s="47"/>
      <c r="AKM99" s="47"/>
      <c r="AKN99" s="47"/>
      <c r="AKO99" s="47"/>
      <c r="AKP99" s="47"/>
      <c r="AKQ99" s="47"/>
      <c r="AKR99" s="47"/>
      <c r="AKS99" s="47"/>
      <c r="AKT99" s="47"/>
      <c r="AKU99" s="47"/>
      <c r="AKV99" s="47"/>
      <c r="AKW99" s="47"/>
      <c r="AKX99" s="47"/>
      <c r="AKY99" s="47"/>
      <c r="AKZ99" s="47"/>
      <c r="ALA99" s="47"/>
      <c r="ALB99" s="47"/>
      <c r="ALC99" s="47"/>
      <c r="ALD99" s="47"/>
      <c r="ALE99" s="47"/>
      <c r="ALF99" s="47"/>
      <c r="ALG99" s="47"/>
      <c r="ALH99" s="47"/>
      <c r="ALI99" s="47"/>
      <c r="ALJ99" s="47"/>
      <c r="ALK99" s="47"/>
      <c r="ALL99" s="47"/>
      <c r="ALM99" s="47"/>
      <c r="ALN99" s="47"/>
      <c r="ALO99" s="47"/>
      <c r="ALP99" s="47"/>
      <c r="ALQ99" s="47"/>
      <c r="ALR99" s="47"/>
      <c r="ALS99" s="47"/>
      <c r="ALT99" s="47"/>
      <c r="ALU99" s="47"/>
      <c r="ALV99" s="47"/>
      <c r="ALW99" s="47"/>
      <c r="ALX99" s="47"/>
      <c r="ALY99" s="47"/>
      <c r="ALZ99" s="47"/>
      <c r="AMA99" s="47"/>
      <c r="AMB99" s="47"/>
      <c r="AMC99" s="47"/>
      <c r="AMD99" s="47"/>
      <c r="AME99" s="47"/>
      <c r="AMF99" s="47"/>
      <c r="AMG99" s="47"/>
      <c r="AMH99" s="47"/>
      <c r="AMI99" s="47"/>
      <c r="AMJ99" s="47"/>
      <c r="AMK99" s="47"/>
    </row>
    <row r="100" spans="1:1025" s="45" customFormat="1" ht="17.25" customHeight="1">
      <c r="A100" s="106"/>
      <c r="B100" s="106"/>
      <c r="C100" s="106"/>
      <c r="D100" s="122"/>
      <c r="E100" s="122"/>
      <c r="F100" s="122"/>
      <c r="G100" s="122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47"/>
      <c r="GU100" s="47"/>
      <c r="GV100" s="47"/>
      <c r="GW100" s="47"/>
      <c r="GX100" s="47"/>
      <c r="GY100" s="47"/>
      <c r="GZ100" s="47"/>
      <c r="HA100" s="47"/>
      <c r="HB100" s="47"/>
      <c r="HC100" s="47"/>
      <c r="HD100" s="47"/>
      <c r="HE100" s="47"/>
      <c r="HF100" s="47"/>
      <c r="HG100" s="47"/>
      <c r="HH100" s="47"/>
      <c r="HI100" s="47"/>
      <c r="HJ100" s="47"/>
      <c r="HK100" s="47"/>
      <c r="HL100" s="47"/>
      <c r="HM100" s="47"/>
      <c r="HN100" s="47"/>
      <c r="HO100" s="47"/>
      <c r="HP100" s="47"/>
      <c r="HQ100" s="47"/>
      <c r="HR100" s="47"/>
      <c r="HS100" s="47"/>
      <c r="HT100" s="47"/>
      <c r="HU100" s="47"/>
      <c r="HV100" s="47"/>
      <c r="HW100" s="47"/>
      <c r="HX100" s="47"/>
      <c r="HY100" s="47"/>
      <c r="HZ100" s="47"/>
      <c r="IA100" s="47"/>
      <c r="IB100" s="47"/>
      <c r="IC100" s="47"/>
      <c r="ID100" s="47"/>
      <c r="IE100" s="47"/>
      <c r="IF100" s="47"/>
      <c r="IG100" s="47"/>
      <c r="IH100" s="47"/>
      <c r="II100" s="47"/>
      <c r="IJ100" s="47"/>
      <c r="IK100" s="47"/>
      <c r="IL100" s="47"/>
      <c r="IM100" s="47"/>
      <c r="IN100" s="47"/>
      <c r="IO100" s="47"/>
      <c r="IP100" s="47"/>
      <c r="IQ100" s="47"/>
      <c r="IR100" s="47"/>
      <c r="IS100" s="47"/>
      <c r="IT100" s="47"/>
      <c r="IU100" s="47"/>
      <c r="IV100" s="47"/>
      <c r="IW100" s="47"/>
      <c r="IX100" s="47"/>
      <c r="IY100" s="47"/>
      <c r="IZ100" s="47"/>
      <c r="JA100" s="47"/>
      <c r="JB100" s="47"/>
      <c r="JC100" s="47"/>
      <c r="JD100" s="47"/>
      <c r="JE100" s="47"/>
      <c r="JF100" s="47"/>
      <c r="JG100" s="47"/>
      <c r="JH100" s="47"/>
      <c r="JI100" s="47"/>
      <c r="JJ100" s="47"/>
      <c r="JK100" s="47"/>
      <c r="JL100" s="47"/>
      <c r="JM100" s="47"/>
      <c r="JN100" s="47"/>
      <c r="JO100" s="47"/>
      <c r="JP100" s="47"/>
      <c r="JQ100" s="47"/>
      <c r="JR100" s="47"/>
      <c r="JS100" s="47"/>
      <c r="JT100" s="47"/>
      <c r="JU100" s="47"/>
      <c r="JV100" s="47"/>
      <c r="JW100" s="47"/>
      <c r="JX100" s="47"/>
      <c r="JY100" s="47"/>
      <c r="JZ100" s="47"/>
      <c r="KA100" s="47"/>
      <c r="KB100" s="47"/>
      <c r="KC100" s="47"/>
      <c r="KD100" s="47"/>
      <c r="KE100" s="47"/>
      <c r="KF100" s="47"/>
      <c r="KG100" s="47"/>
      <c r="KH100" s="47"/>
      <c r="KI100" s="47"/>
      <c r="KJ100" s="47"/>
      <c r="KK100" s="47"/>
      <c r="KL100" s="47"/>
      <c r="KM100" s="47"/>
      <c r="KN100" s="47"/>
      <c r="KO100" s="47"/>
      <c r="KP100" s="47"/>
      <c r="KQ100" s="47"/>
      <c r="KR100" s="47"/>
      <c r="KS100" s="47"/>
      <c r="KT100" s="47"/>
      <c r="KU100" s="47"/>
      <c r="KV100" s="47"/>
      <c r="KW100" s="47"/>
      <c r="KX100" s="47"/>
      <c r="KY100" s="47"/>
      <c r="KZ100" s="47"/>
      <c r="LA100" s="47"/>
      <c r="LB100" s="47"/>
      <c r="LC100" s="47"/>
      <c r="LD100" s="47"/>
      <c r="LE100" s="47"/>
      <c r="LF100" s="47"/>
      <c r="LG100" s="47"/>
      <c r="LH100" s="47"/>
      <c r="LI100" s="47"/>
      <c r="LJ100" s="47"/>
      <c r="LK100" s="47"/>
      <c r="LL100" s="47"/>
      <c r="LM100" s="47"/>
      <c r="LN100" s="47"/>
      <c r="LO100" s="47"/>
      <c r="LP100" s="47"/>
      <c r="LQ100" s="47"/>
      <c r="LR100" s="47"/>
      <c r="LS100" s="47"/>
      <c r="LT100" s="47"/>
      <c r="LU100" s="47"/>
      <c r="LV100" s="47"/>
      <c r="LW100" s="47"/>
      <c r="LX100" s="47"/>
      <c r="LY100" s="47"/>
      <c r="LZ100" s="47"/>
      <c r="MA100" s="47"/>
      <c r="MB100" s="47"/>
      <c r="MC100" s="47"/>
      <c r="MD100" s="47"/>
      <c r="ME100" s="47"/>
      <c r="MF100" s="47"/>
      <c r="MG100" s="47"/>
      <c r="MH100" s="47"/>
      <c r="MI100" s="47"/>
      <c r="MJ100" s="47"/>
      <c r="MK100" s="47"/>
      <c r="ML100" s="47"/>
      <c r="MM100" s="47"/>
      <c r="MN100" s="47"/>
      <c r="MO100" s="47"/>
      <c r="MP100" s="47"/>
      <c r="MQ100" s="47"/>
      <c r="MR100" s="47"/>
      <c r="MS100" s="47"/>
      <c r="MT100" s="47"/>
      <c r="MU100" s="47"/>
      <c r="MV100" s="47"/>
      <c r="MW100" s="47"/>
      <c r="MX100" s="47"/>
      <c r="MY100" s="47"/>
      <c r="MZ100" s="47"/>
      <c r="NA100" s="47"/>
      <c r="NB100" s="47"/>
      <c r="NC100" s="47"/>
      <c r="ND100" s="47"/>
      <c r="NE100" s="47"/>
      <c r="NF100" s="47"/>
      <c r="NG100" s="47"/>
      <c r="NH100" s="47"/>
      <c r="NI100" s="47"/>
      <c r="NJ100" s="47"/>
      <c r="NK100" s="47"/>
      <c r="NL100" s="47"/>
      <c r="NM100" s="47"/>
      <c r="NN100" s="47"/>
      <c r="NO100" s="47"/>
      <c r="NP100" s="47"/>
      <c r="NQ100" s="47"/>
      <c r="NR100" s="47"/>
      <c r="NS100" s="47"/>
      <c r="NT100" s="47"/>
      <c r="NU100" s="47"/>
      <c r="NV100" s="47"/>
      <c r="NW100" s="47"/>
      <c r="NX100" s="47"/>
      <c r="NY100" s="47"/>
      <c r="NZ100" s="47"/>
      <c r="OA100" s="47"/>
      <c r="OB100" s="47"/>
      <c r="OC100" s="47"/>
      <c r="OD100" s="47"/>
      <c r="OE100" s="47"/>
      <c r="OF100" s="47"/>
      <c r="OG100" s="47"/>
      <c r="OH100" s="47"/>
      <c r="OI100" s="47"/>
      <c r="OJ100" s="47"/>
      <c r="OK100" s="47"/>
      <c r="OL100" s="47"/>
      <c r="OM100" s="47"/>
      <c r="ON100" s="47"/>
      <c r="OO100" s="47"/>
      <c r="OP100" s="47"/>
      <c r="OQ100" s="47"/>
      <c r="OR100" s="47"/>
      <c r="OS100" s="47"/>
      <c r="OT100" s="47"/>
      <c r="OU100" s="47"/>
      <c r="OV100" s="47"/>
      <c r="OW100" s="47"/>
      <c r="OX100" s="47"/>
      <c r="OY100" s="47"/>
      <c r="OZ100" s="47"/>
      <c r="PA100" s="47"/>
      <c r="PB100" s="47"/>
      <c r="PC100" s="47"/>
      <c r="PD100" s="47"/>
      <c r="PE100" s="47"/>
      <c r="PF100" s="47"/>
      <c r="PG100" s="47"/>
      <c r="PH100" s="47"/>
      <c r="PI100" s="47"/>
      <c r="PJ100" s="47"/>
      <c r="PK100" s="47"/>
      <c r="PL100" s="47"/>
      <c r="PM100" s="47"/>
      <c r="PN100" s="47"/>
      <c r="PO100" s="47"/>
      <c r="PP100" s="47"/>
      <c r="PQ100" s="47"/>
      <c r="PR100" s="47"/>
      <c r="PS100" s="47"/>
      <c r="PT100" s="47"/>
      <c r="PU100" s="47"/>
      <c r="PV100" s="47"/>
      <c r="PW100" s="47"/>
      <c r="PX100" s="47"/>
      <c r="PY100" s="47"/>
      <c r="PZ100" s="47"/>
      <c r="QA100" s="47"/>
      <c r="QB100" s="47"/>
      <c r="QC100" s="47"/>
      <c r="QD100" s="47"/>
      <c r="QE100" s="47"/>
      <c r="QF100" s="47"/>
      <c r="QG100" s="47"/>
      <c r="QH100" s="47"/>
      <c r="QI100" s="47"/>
      <c r="QJ100" s="47"/>
      <c r="QK100" s="47"/>
      <c r="QL100" s="47"/>
      <c r="QM100" s="47"/>
      <c r="QN100" s="47"/>
      <c r="QO100" s="47"/>
      <c r="QP100" s="47"/>
      <c r="QQ100" s="47"/>
      <c r="QR100" s="47"/>
      <c r="QS100" s="47"/>
      <c r="QT100" s="47"/>
      <c r="QU100" s="47"/>
      <c r="QV100" s="47"/>
      <c r="QW100" s="47"/>
      <c r="QX100" s="47"/>
      <c r="QY100" s="47"/>
      <c r="QZ100" s="47"/>
      <c r="RA100" s="47"/>
      <c r="RB100" s="47"/>
      <c r="RC100" s="47"/>
      <c r="RD100" s="47"/>
      <c r="RE100" s="47"/>
      <c r="RF100" s="47"/>
      <c r="RG100" s="47"/>
      <c r="RH100" s="47"/>
      <c r="RI100" s="47"/>
      <c r="RJ100" s="47"/>
      <c r="RK100" s="47"/>
      <c r="RL100" s="47"/>
      <c r="RM100" s="47"/>
      <c r="RN100" s="47"/>
      <c r="RO100" s="47"/>
      <c r="RP100" s="47"/>
      <c r="RQ100" s="47"/>
      <c r="RR100" s="47"/>
      <c r="RS100" s="47"/>
      <c r="RT100" s="47"/>
      <c r="RU100" s="47"/>
      <c r="RV100" s="47"/>
      <c r="RW100" s="47"/>
      <c r="RX100" s="47"/>
      <c r="RY100" s="47"/>
      <c r="RZ100" s="47"/>
      <c r="SA100" s="47"/>
      <c r="SB100" s="47"/>
      <c r="SC100" s="47"/>
      <c r="SD100" s="47"/>
      <c r="SE100" s="47"/>
      <c r="SF100" s="47"/>
      <c r="SG100" s="47"/>
      <c r="SH100" s="47"/>
      <c r="SI100" s="47"/>
      <c r="SJ100" s="47"/>
      <c r="SK100" s="47"/>
      <c r="SL100" s="47"/>
      <c r="SM100" s="47"/>
      <c r="SN100" s="47"/>
      <c r="SO100" s="47"/>
      <c r="SP100" s="47"/>
      <c r="SQ100" s="47"/>
      <c r="SR100" s="47"/>
      <c r="SS100" s="47"/>
      <c r="ST100" s="47"/>
      <c r="SU100" s="47"/>
      <c r="SV100" s="47"/>
      <c r="SW100" s="47"/>
      <c r="SX100" s="47"/>
      <c r="SY100" s="47"/>
      <c r="SZ100" s="47"/>
      <c r="TA100" s="47"/>
      <c r="TB100" s="47"/>
      <c r="TC100" s="47"/>
      <c r="TD100" s="47"/>
      <c r="TE100" s="47"/>
      <c r="TF100" s="47"/>
      <c r="TG100" s="47"/>
      <c r="TH100" s="47"/>
      <c r="TI100" s="47"/>
      <c r="TJ100" s="47"/>
      <c r="TK100" s="47"/>
      <c r="TL100" s="47"/>
      <c r="TM100" s="47"/>
      <c r="TN100" s="47"/>
      <c r="TO100" s="47"/>
      <c r="TP100" s="47"/>
      <c r="TQ100" s="47"/>
      <c r="TR100" s="47"/>
      <c r="TS100" s="47"/>
      <c r="TT100" s="47"/>
      <c r="TU100" s="47"/>
      <c r="TV100" s="47"/>
      <c r="TW100" s="47"/>
      <c r="TX100" s="47"/>
      <c r="TY100" s="47"/>
      <c r="TZ100" s="47"/>
      <c r="UA100" s="47"/>
      <c r="UB100" s="47"/>
      <c r="UC100" s="47"/>
      <c r="UD100" s="47"/>
      <c r="UE100" s="47"/>
      <c r="UF100" s="47"/>
      <c r="UG100" s="47"/>
      <c r="UH100" s="47"/>
      <c r="UI100" s="47"/>
      <c r="UJ100" s="47"/>
      <c r="UK100" s="47"/>
      <c r="UL100" s="47"/>
      <c r="UM100" s="47"/>
      <c r="UN100" s="47"/>
      <c r="UO100" s="47"/>
      <c r="UP100" s="47"/>
      <c r="UQ100" s="47"/>
      <c r="UR100" s="47"/>
      <c r="US100" s="47"/>
      <c r="UT100" s="47"/>
      <c r="UU100" s="47"/>
      <c r="UV100" s="47"/>
      <c r="UW100" s="47"/>
      <c r="UX100" s="47"/>
      <c r="UY100" s="47"/>
      <c r="UZ100" s="47"/>
      <c r="VA100" s="47"/>
      <c r="VB100" s="47"/>
      <c r="VC100" s="47"/>
      <c r="VD100" s="47"/>
      <c r="VE100" s="47"/>
      <c r="VF100" s="47"/>
      <c r="VG100" s="47"/>
      <c r="VH100" s="47"/>
      <c r="VI100" s="47"/>
      <c r="VJ100" s="47"/>
      <c r="VK100" s="47"/>
      <c r="VL100" s="47"/>
      <c r="VM100" s="47"/>
      <c r="VN100" s="47"/>
      <c r="VO100" s="47"/>
      <c r="VP100" s="47"/>
      <c r="VQ100" s="47"/>
      <c r="VR100" s="47"/>
      <c r="VS100" s="47"/>
      <c r="VT100" s="47"/>
      <c r="VU100" s="47"/>
      <c r="VV100" s="47"/>
      <c r="VW100" s="47"/>
      <c r="VX100" s="47"/>
      <c r="VY100" s="47"/>
      <c r="VZ100" s="47"/>
      <c r="WA100" s="47"/>
      <c r="WB100" s="47"/>
      <c r="WC100" s="47"/>
      <c r="WD100" s="47"/>
      <c r="WE100" s="47"/>
      <c r="WF100" s="47"/>
      <c r="WG100" s="47"/>
      <c r="WH100" s="47"/>
      <c r="WI100" s="47"/>
      <c r="WJ100" s="47"/>
      <c r="WK100" s="47"/>
      <c r="WL100" s="47"/>
      <c r="WM100" s="47"/>
      <c r="WN100" s="47"/>
      <c r="WO100" s="47"/>
      <c r="WP100" s="47"/>
      <c r="WQ100" s="47"/>
      <c r="WR100" s="47"/>
      <c r="WS100" s="47"/>
      <c r="WT100" s="47"/>
      <c r="WU100" s="47"/>
      <c r="WV100" s="47"/>
      <c r="WW100" s="47"/>
      <c r="WX100" s="47"/>
      <c r="WY100" s="47"/>
      <c r="WZ100" s="47"/>
      <c r="XA100" s="47"/>
      <c r="XB100" s="47"/>
      <c r="XC100" s="47"/>
      <c r="XD100" s="47"/>
      <c r="XE100" s="47"/>
      <c r="XF100" s="47"/>
      <c r="XG100" s="47"/>
      <c r="XH100" s="47"/>
      <c r="XI100" s="47"/>
      <c r="XJ100" s="47"/>
      <c r="XK100" s="47"/>
      <c r="XL100" s="47"/>
      <c r="XM100" s="47"/>
      <c r="XN100" s="47"/>
      <c r="XO100" s="47"/>
      <c r="XP100" s="47"/>
      <c r="XQ100" s="47"/>
      <c r="XR100" s="47"/>
      <c r="XS100" s="47"/>
      <c r="XT100" s="47"/>
      <c r="XU100" s="47"/>
      <c r="XV100" s="47"/>
      <c r="XW100" s="47"/>
      <c r="XX100" s="47"/>
      <c r="XY100" s="47"/>
      <c r="XZ100" s="47"/>
      <c r="YA100" s="47"/>
      <c r="YB100" s="47"/>
      <c r="YC100" s="47"/>
      <c r="YD100" s="47"/>
      <c r="YE100" s="47"/>
      <c r="YF100" s="47"/>
      <c r="YG100" s="47"/>
      <c r="YH100" s="47"/>
      <c r="YI100" s="47"/>
      <c r="YJ100" s="47"/>
      <c r="YK100" s="47"/>
      <c r="YL100" s="47"/>
      <c r="YM100" s="47"/>
      <c r="YN100" s="47"/>
      <c r="YO100" s="47"/>
      <c r="YP100" s="47"/>
      <c r="YQ100" s="47"/>
      <c r="YR100" s="47"/>
      <c r="YS100" s="47"/>
      <c r="YT100" s="47"/>
      <c r="YU100" s="47"/>
      <c r="YV100" s="47"/>
      <c r="YW100" s="47"/>
      <c r="YX100" s="47"/>
      <c r="YY100" s="47"/>
      <c r="YZ100" s="47"/>
      <c r="ZA100" s="47"/>
      <c r="ZB100" s="47"/>
      <c r="ZC100" s="47"/>
      <c r="ZD100" s="47"/>
      <c r="ZE100" s="47"/>
      <c r="ZF100" s="47"/>
      <c r="ZG100" s="47"/>
      <c r="ZH100" s="47"/>
      <c r="ZI100" s="47"/>
      <c r="ZJ100" s="47"/>
      <c r="ZK100" s="47"/>
      <c r="ZL100" s="47"/>
      <c r="ZM100" s="47"/>
      <c r="ZN100" s="47"/>
      <c r="ZO100" s="47"/>
      <c r="ZP100" s="47"/>
      <c r="ZQ100" s="47"/>
      <c r="ZR100" s="47"/>
      <c r="ZS100" s="47"/>
      <c r="ZT100" s="47"/>
      <c r="ZU100" s="47"/>
      <c r="ZV100" s="47"/>
      <c r="ZW100" s="47"/>
      <c r="ZX100" s="47"/>
      <c r="ZY100" s="47"/>
      <c r="ZZ100" s="47"/>
      <c r="AAA100" s="47"/>
      <c r="AAB100" s="47"/>
      <c r="AAC100" s="47"/>
      <c r="AAD100" s="47"/>
      <c r="AAE100" s="47"/>
      <c r="AAF100" s="47"/>
      <c r="AAG100" s="47"/>
      <c r="AAH100" s="47"/>
      <c r="AAI100" s="47"/>
      <c r="AAJ100" s="47"/>
      <c r="AAK100" s="47"/>
      <c r="AAL100" s="47"/>
      <c r="AAM100" s="47"/>
      <c r="AAN100" s="47"/>
      <c r="AAO100" s="47"/>
      <c r="AAP100" s="47"/>
      <c r="AAQ100" s="47"/>
      <c r="AAR100" s="47"/>
      <c r="AAS100" s="47"/>
      <c r="AAT100" s="47"/>
      <c r="AAU100" s="47"/>
      <c r="AAV100" s="47"/>
      <c r="AAW100" s="47"/>
      <c r="AAX100" s="47"/>
      <c r="AAY100" s="47"/>
      <c r="AAZ100" s="47"/>
      <c r="ABA100" s="47"/>
      <c r="ABB100" s="47"/>
      <c r="ABC100" s="47"/>
      <c r="ABD100" s="47"/>
      <c r="ABE100" s="47"/>
      <c r="ABF100" s="47"/>
      <c r="ABG100" s="47"/>
      <c r="ABH100" s="47"/>
      <c r="ABI100" s="47"/>
      <c r="ABJ100" s="47"/>
      <c r="ABK100" s="47"/>
      <c r="ABL100" s="47"/>
      <c r="ABM100" s="47"/>
      <c r="ABN100" s="47"/>
      <c r="ABO100" s="47"/>
      <c r="ABP100" s="47"/>
      <c r="ABQ100" s="47"/>
      <c r="ABR100" s="47"/>
      <c r="ABS100" s="47"/>
      <c r="ABT100" s="47"/>
      <c r="ABU100" s="47"/>
      <c r="ABV100" s="47"/>
      <c r="ABW100" s="47"/>
      <c r="ABX100" s="47"/>
      <c r="ABY100" s="47"/>
      <c r="ABZ100" s="47"/>
      <c r="ACA100" s="47"/>
      <c r="ACB100" s="47"/>
      <c r="ACC100" s="47"/>
      <c r="ACD100" s="47"/>
      <c r="ACE100" s="47"/>
      <c r="ACF100" s="47"/>
      <c r="ACG100" s="47"/>
      <c r="ACH100" s="47"/>
      <c r="ACI100" s="47"/>
      <c r="ACJ100" s="47"/>
      <c r="ACK100" s="47"/>
      <c r="ACL100" s="47"/>
      <c r="ACM100" s="47"/>
      <c r="ACN100" s="47"/>
      <c r="ACO100" s="47"/>
      <c r="ACP100" s="47"/>
      <c r="ACQ100" s="47"/>
      <c r="ACR100" s="47"/>
      <c r="ACS100" s="47"/>
      <c r="ACT100" s="47"/>
      <c r="ACU100" s="47"/>
      <c r="ACV100" s="47"/>
      <c r="ACW100" s="47"/>
      <c r="ACX100" s="47"/>
      <c r="ACY100" s="47"/>
      <c r="ACZ100" s="47"/>
      <c r="ADA100" s="47"/>
      <c r="ADB100" s="47"/>
      <c r="ADC100" s="47"/>
      <c r="ADD100" s="47"/>
      <c r="ADE100" s="47"/>
      <c r="ADF100" s="47"/>
      <c r="ADG100" s="47"/>
      <c r="ADH100" s="47"/>
      <c r="ADI100" s="47"/>
      <c r="ADJ100" s="47"/>
      <c r="ADK100" s="47"/>
      <c r="ADL100" s="47"/>
      <c r="ADM100" s="47"/>
      <c r="ADN100" s="47"/>
      <c r="ADO100" s="47"/>
      <c r="ADP100" s="47"/>
      <c r="ADQ100" s="47"/>
      <c r="ADR100" s="47"/>
      <c r="ADS100" s="47"/>
      <c r="ADT100" s="47"/>
      <c r="ADU100" s="47"/>
      <c r="ADV100" s="47"/>
      <c r="ADW100" s="47"/>
      <c r="ADX100" s="47"/>
      <c r="ADY100" s="47"/>
      <c r="ADZ100" s="47"/>
      <c r="AEA100" s="47"/>
      <c r="AEB100" s="47"/>
      <c r="AEC100" s="47"/>
      <c r="AED100" s="47"/>
      <c r="AEE100" s="47"/>
      <c r="AEF100" s="47"/>
      <c r="AEG100" s="47"/>
      <c r="AEH100" s="47"/>
      <c r="AEI100" s="47"/>
      <c r="AEJ100" s="47"/>
      <c r="AEK100" s="47"/>
      <c r="AEL100" s="47"/>
      <c r="AEM100" s="47"/>
      <c r="AEN100" s="47"/>
      <c r="AEO100" s="47"/>
      <c r="AEP100" s="47"/>
      <c r="AEQ100" s="47"/>
      <c r="AER100" s="47"/>
      <c r="AES100" s="47"/>
      <c r="AET100" s="47"/>
      <c r="AEU100" s="47"/>
      <c r="AEV100" s="47"/>
      <c r="AEW100" s="47"/>
      <c r="AEX100" s="47"/>
      <c r="AEY100" s="47"/>
      <c r="AEZ100" s="47"/>
      <c r="AFA100" s="47"/>
      <c r="AFB100" s="47"/>
      <c r="AFC100" s="47"/>
      <c r="AFD100" s="47"/>
      <c r="AFE100" s="47"/>
      <c r="AFF100" s="47"/>
      <c r="AFG100" s="47"/>
      <c r="AFH100" s="47"/>
      <c r="AFI100" s="47"/>
      <c r="AFJ100" s="47"/>
      <c r="AFK100" s="47"/>
      <c r="AFL100" s="47"/>
      <c r="AFM100" s="47"/>
      <c r="AFN100" s="47"/>
      <c r="AFO100" s="47"/>
      <c r="AFP100" s="47"/>
      <c r="AFQ100" s="47"/>
      <c r="AFR100" s="47"/>
      <c r="AFS100" s="47"/>
      <c r="AFT100" s="47"/>
      <c r="AFU100" s="47"/>
      <c r="AFV100" s="47"/>
      <c r="AFW100" s="47"/>
      <c r="AFX100" s="47"/>
      <c r="AFY100" s="47"/>
      <c r="AFZ100" s="47"/>
      <c r="AGA100" s="47"/>
      <c r="AGB100" s="47"/>
      <c r="AGC100" s="47"/>
      <c r="AGD100" s="47"/>
      <c r="AGE100" s="47"/>
      <c r="AGF100" s="47"/>
      <c r="AGG100" s="47"/>
      <c r="AGH100" s="47"/>
      <c r="AGI100" s="47"/>
      <c r="AGJ100" s="47"/>
      <c r="AGK100" s="47"/>
      <c r="AGL100" s="47"/>
      <c r="AGM100" s="47"/>
      <c r="AGN100" s="47"/>
      <c r="AGO100" s="47"/>
      <c r="AGP100" s="47"/>
      <c r="AGQ100" s="47"/>
      <c r="AGR100" s="47"/>
      <c r="AGS100" s="47"/>
      <c r="AGT100" s="47"/>
      <c r="AGU100" s="47"/>
      <c r="AGV100" s="47"/>
      <c r="AGW100" s="47"/>
      <c r="AGX100" s="47"/>
      <c r="AGY100" s="47"/>
      <c r="AGZ100" s="47"/>
      <c r="AHA100" s="47"/>
      <c r="AHB100" s="47"/>
      <c r="AHC100" s="47"/>
      <c r="AHD100" s="47"/>
      <c r="AHE100" s="47"/>
      <c r="AHF100" s="47"/>
      <c r="AHG100" s="47"/>
      <c r="AHH100" s="47"/>
      <c r="AHI100" s="47"/>
      <c r="AHJ100" s="47"/>
      <c r="AHK100" s="47"/>
      <c r="AHL100" s="47"/>
      <c r="AHM100" s="47"/>
      <c r="AHN100" s="47"/>
      <c r="AHO100" s="47"/>
      <c r="AHP100" s="47"/>
      <c r="AHQ100" s="47"/>
      <c r="AHR100" s="47"/>
      <c r="AHS100" s="47"/>
      <c r="AHT100" s="47"/>
      <c r="AHU100" s="47"/>
      <c r="AHV100" s="47"/>
      <c r="AHW100" s="47"/>
      <c r="AHX100" s="47"/>
      <c r="AHY100" s="47"/>
      <c r="AHZ100" s="47"/>
      <c r="AIA100" s="47"/>
      <c r="AIB100" s="47"/>
      <c r="AIC100" s="47"/>
      <c r="AID100" s="47"/>
      <c r="AIE100" s="47"/>
      <c r="AIF100" s="47"/>
      <c r="AIG100" s="47"/>
      <c r="AIH100" s="47"/>
      <c r="AII100" s="47"/>
      <c r="AIJ100" s="47"/>
      <c r="AIK100" s="47"/>
      <c r="AIL100" s="47"/>
      <c r="AIM100" s="47"/>
      <c r="AIN100" s="47"/>
      <c r="AIO100" s="47"/>
      <c r="AIP100" s="47"/>
      <c r="AIQ100" s="47"/>
      <c r="AIR100" s="47"/>
      <c r="AIS100" s="47"/>
      <c r="AIT100" s="47"/>
      <c r="AIU100" s="47"/>
      <c r="AIV100" s="47"/>
      <c r="AIW100" s="47"/>
      <c r="AIX100" s="47"/>
      <c r="AIY100" s="47"/>
      <c r="AIZ100" s="47"/>
      <c r="AJA100" s="47"/>
      <c r="AJB100" s="47"/>
      <c r="AJC100" s="47"/>
      <c r="AJD100" s="47"/>
      <c r="AJE100" s="47"/>
      <c r="AJF100" s="47"/>
      <c r="AJG100" s="47"/>
      <c r="AJH100" s="47"/>
      <c r="AJI100" s="47"/>
      <c r="AJJ100" s="47"/>
      <c r="AJK100" s="47"/>
      <c r="AJL100" s="47"/>
      <c r="AJM100" s="47"/>
      <c r="AJN100" s="47"/>
      <c r="AJO100" s="47"/>
      <c r="AJP100" s="47"/>
      <c r="AJQ100" s="47"/>
      <c r="AJR100" s="47"/>
      <c r="AJS100" s="47"/>
      <c r="AJT100" s="47"/>
      <c r="AJU100" s="47"/>
      <c r="AJV100" s="47"/>
      <c r="AJW100" s="47"/>
      <c r="AJX100" s="47"/>
      <c r="AJY100" s="47"/>
      <c r="AJZ100" s="47"/>
      <c r="AKA100" s="47"/>
      <c r="AKB100" s="47"/>
      <c r="AKC100" s="47"/>
      <c r="AKD100" s="47"/>
      <c r="AKE100" s="47"/>
      <c r="AKF100" s="47"/>
      <c r="AKG100" s="47"/>
      <c r="AKH100" s="47"/>
      <c r="AKI100" s="47"/>
      <c r="AKJ100" s="47"/>
      <c r="AKK100" s="47"/>
      <c r="AKL100" s="47"/>
      <c r="AKM100" s="47"/>
      <c r="AKN100" s="47"/>
      <c r="AKO100" s="47"/>
      <c r="AKP100" s="47"/>
      <c r="AKQ100" s="47"/>
      <c r="AKR100" s="47"/>
      <c r="AKS100" s="47"/>
      <c r="AKT100" s="47"/>
      <c r="AKU100" s="47"/>
      <c r="AKV100" s="47"/>
      <c r="AKW100" s="47"/>
      <c r="AKX100" s="47"/>
      <c r="AKY100" s="47"/>
      <c r="AKZ100" s="47"/>
      <c r="ALA100" s="47"/>
      <c r="ALB100" s="47"/>
      <c r="ALC100" s="47"/>
      <c r="ALD100" s="47"/>
      <c r="ALE100" s="47"/>
      <c r="ALF100" s="47"/>
      <c r="ALG100" s="47"/>
      <c r="ALH100" s="47"/>
      <c r="ALI100" s="47"/>
      <c r="ALJ100" s="47"/>
      <c r="ALK100" s="47"/>
      <c r="ALL100" s="47"/>
      <c r="ALM100" s="47"/>
      <c r="ALN100" s="47"/>
      <c r="ALO100" s="47"/>
      <c r="ALP100" s="47"/>
      <c r="ALQ100" s="47"/>
      <c r="ALR100" s="47"/>
      <c r="ALS100" s="47"/>
      <c r="ALT100" s="47"/>
      <c r="ALU100" s="47"/>
      <c r="ALV100" s="47"/>
      <c r="ALW100" s="47"/>
      <c r="ALX100" s="47"/>
      <c r="ALY100" s="47"/>
      <c r="ALZ100" s="47"/>
      <c r="AMA100" s="47"/>
      <c r="AMB100" s="47"/>
      <c r="AMC100" s="47"/>
      <c r="AMD100" s="47"/>
      <c r="AME100" s="47"/>
      <c r="AMF100" s="47"/>
      <c r="AMG100" s="47"/>
      <c r="AMH100" s="47"/>
      <c r="AMI100" s="47"/>
      <c r="AMJ100" s="47"/>
      <c r="AMK100" s="47"/>
    </row>
    <row r="101" spans="1:1025" s="45" customFormat="1" ht="17.25" customHeight="1">
      <c r="A101" s="267" t="s">
        <v>186</v>
      </c>
      <c r="B101" s="268"/>
      <c r="C101" s="268"/>
      <c r="D101" s="268"/>
      <c r="E101" s="268"/>
      <c r="F101" s="268"/>
      <c r="G101" s="269"/>
      <c r="H101" s="50"/>
      <c r="I101" s="20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7"/>
      <c r="GU101" s="47"/>
      <c r="GV101" s="47"/>
      <c r="GW101" s="47"/>
      <c r="GX101" s="47"/>
      <c r="GY101" s="47"/>
      <c r="GZ101" s="47"/>
      <c r="HA101" s="47"/>
      <c r="HB101" s="47"/>
      <c r="HC101" s="47"/>
      <c r="HD101" s="47"/>
      <c r="HE101" s="47"/>
      <c r="HF101" s="47"/>
      <c r="HG101" s="47"/>
      <c r="HH101" s="47"/>
      <c r="HI101" s="47"/>
      <c r="HJ101" s="47"/>
      <c r="HK101" s="47"/>
      <c r="HL101" s="47"/>
      <c r="HM101" s="47"/>
      <c r="HN101" s="47"/>
      <c r="HO101" s="47"/>
      <c r="HP101" s="47"/>
      <c r="HQ101" s="47"/>
      <c r="HR101" s="47"/>
      <c r="HS101" s="47"/>
      <c r="HT101" s="47"/>
      <c r="HU101" s="47"/>
      <c r="HV101" s="47"/>
      <c r="HW101" s="47"/>
      <c r="HX101" s="47"/>
      <c r="HY101" s="47"/>
      <c r="HZ101" s="47"/>
      <c r="IA101" s="47"/>
      <c r="IB101" s="47"/>
      <c r="IC101" s="47"/>
      <c r="ID101" s="47"/>
      <c r="IE101" s="47"/>
      <c r="IF101" s="47"/>
      <c r="IG101" s="47"/>
      <c r="IH101" s="47"/>
      <c r="II101" s="47"/>
      <c r="IJ101" s="47"/>
      <c r="IK101" s="47"/>
      <c r="IL101" s="47"/>
      <c r="IM101" s="47"/>
      <c r="IN101" s="47"/>
      <c r="IO101" s="47"/>
      <c r="IP101" s="47"/>
      <c r="IQ101" s="47"/>
      <c r="IR101" s="47"/>
      <c r="IS101" s="47"/>
      <c r="IT101" s="47"/>
      <c r="IU101" s="47"/>
      <c r="IV101" s="47"/>
      <c r="IW101" s="47"/>
      <c r="IX101" s="47"/>
      <c r="IY101" s="47"/>
      <c r="IZ101" s="47"/>
      <c r="JA101" s="47"/>
      <c r="JB101" s="47"/>
      <c r="JC101" s="47"/>
      <c r="JD101" s="47"/>
      <c r="JE101" s="47"/>
      <c r="JF101" s="47"/>
      <c r="JG101" s="47"/>
      <c r="JH101" s="47"/>
      <c r="JI101" s="47"/>
      <c r="JJ101" s="47"/>
      <c r="JK101" s="47"/>
      <c r="JL101" s="47"/>
      <c r="JM101" s="47"/>
      <c r="JN101" s="47"/>
      <c r="JO101" s="47"/>
      <c r="JP101" s="47"/>
      <c r="JQ101" s="47"/>
      <c r="JR101" s="47"/>
      <c r="JS101" s="47"/>
      <c r="JT101" s="47"/>
      <c r="JU101" s="47"/>
      <c r="JV101" s="47"/>
      <c r="JW101" s="47"/>
      <c r="JX101" s="47"/>
      <c r="JY101" s="47"/>
      <c r="JZ101" s="47"/>
      <c r="KA101" s="47"/>
      <c r="KB101" s="47"/>
      <c r="KC101" s="47"/>
      <c r="KD101" s="47"/>
      <c r="KE101" s="47"/>
      <c r="KF101" s="47"/>
      <c r="KG101" s="47"/>
      <c r="KH101" s="47"/>
      <c r="KI101" s="47"/>
      <c r="KJ101" s="47"/>
      <c r="KK101" s="47"/>
      <c r="KL101" s="47"/>
      <c r="KM101" s="47"/>
      <c r="KN101" s="47"/>
      <c r="KO101" s="47"/>
      <c r="KP101" s="47"/>
      <c r="KQ101" s="47"/>
      <c r="KR101" s="47"/>
      <c r="KS101" s="47"/>
      <c r="KT101" s="47"/>
      <c r="KU101" s="47"/>
      <c r="KV101" s="47"/>
      <c r="KW101" s="47"/>
      <c r="KX101" s="47"/>
      <c r="KY101" s="47"/>
      <c r="KZ101" s="47"/>
      <c r="LA101" s="47"/>
      <c r="LB101" s="47"/>
      <c r="LC101" s="47"/>
      <c r="LD101" s="47"/>
      <c r="LE101" s="47"/>
      <c r="LF101" s="47"/>
      <c r="LG101" s="47"/>
      <c r="LH101" s="47"/>
      <c r="LI101" s="47"/>
      <c r="LJ101" s="47"/>
      <c r="LK101" s="47"/>
      <c r="LL101" s="47"/>
      <c r="LM101" s="47"/>
      <c r="LN101" s="47"/>
      <c r="LO101" s="47"/>
      <c r="LP101" s="47"/>
      <c r="LQ101" s="47"/>
      <c r="LR101" s="47"/>
      <c r="LS101" s="47"/>
      <c r="LT101" s="47"/>
      <c r="LU101" s="47"/>
      <c r="LV101" s="47"/>
      <c r="LW101" s="47"/>
      <c r="LX101" s="47"/>
      <c r="LY101" s="47"/>
      <c r="LZ101" s="47"/>
      <c r="MA101" s="47"/>
      <c r="MB101" s="47"/>
      <c r="MC101" s="47"/>
      <c r="MD101" s="47"/>
      <c r="ME101" s="47"/>
      <c r="MF101" s="47"/>
      <c r="MG101" s="47"/>
      <c r="MH101" s="47"/>
      <c r="MI101" s="47"/>
      <c r="MJ101" s="47"/>
      <c r="MK101" s="47"/>
      <c r="ML101" s="47"/>
      <c r="MM101" s="47"/>
      <c r="MN101" s="47"/>
      <c r="MO101" s="47"/>
      <c r="MP101" s="47"/>
      <c r="MQ101" s="47"/>
      <c r="MR101" s="47"/>
      <c r="MS101" s="47"/>
      <c r="MT101" s="47"/>
      <c r="MU101" s="47"/>
      <c r="MV101" s="47"/>
      <c r="MW101" s="47"/>
      <c r="MX101" s="47"/>
      <c r="MY101" s="47"/>
      <c r="MZ101" s="47"/>
      <c r="NA101" s="47"/>
      <c r="NB101" s="47"/>
      <c r="NC101" s="47"/>
      <c r="ND101" s="47"/>
      <c r="NE101" s="47"/>
      <c r="NF101" s="47"/>
      <c r="NG101" s="47"/>
      <c r="NH101" s="47"/>
      <c r="NI101" s="47"/>
      <c r="NJ101" s="47"/>
      <c r="NK101" s="47"/>
      <c r="NL101" s="47"/>
      <c r="NM101" s="47"/>
      <c r="NN101" s="47"/>
      <c r="NO101" s="47"/>
      <c r="NP101" s="47"/>
      <c r="NQ101" s="47"/>
      <c r="NR101" s="47"/>
      <c r="NS101" s="47"/>
      <c r="NT101" s="47"/>
      <c r="NU101" s="47"/>
      <c r="NV101" s="47"/>
      <c r="NW101" s="47"/>
      <c r="NX101" s="47"/>
      <c r="NY101" s="47"/>
      <c r="NZ101" s="47"/>
      <c r="OA101" s="47"/>
      <c r="OB101" s="47"/>
      <c r="OC101" s="47"/>
      <c r="OD101" s="47"/>
      <c r="OE101" s="47"/>
      <c r="OF101" s="47"/>
      <c r="OG101" s="47"/>
      <c r="OH101" s="47"/>
      <c r="OI101" s="47"/>
      <c r="OJ101" s="47"/>
      <c r="OK101" s="47"/>
      <c r="OL101" s="47"/>
      <c r="OM101" s="47"/>
      <c r="ON101" s="47"/>
      <c r="OO101" s="47"/>
      <c r="OP101" s="47"/>
      <c r="OQ101" s="47"/>
      <c r="OR101" s="47"/>
      <c r="OS101" s="47"/>
      <c r="OT101" s="47"/>
      <c r="OU101" s="47"/>
      <c r="OV101" s="47"/>
      <c r="OW101" s="47"/>
      <c r="OX101" s="47"/>
      <c r="OY101" s="47"/>
      <c r="OZ101" s="47"/>
      <c r="PA101" s="47"/>
      <c r="PB101" s="47"/>
      <c r="PC101" s="47"/>
      <c r="PD101" s="47"/>
      <c r="PE101" s="47"/>
      <c r="PF101" s="47"/>
      <c r="PG101" s="47"/>
      <c r="PH101" s="47"/>
      <c r="PI101" s="47"/>
      <c r="PJ101" s="47"/>
      <c r="PK101" s="47"/>
      <c r="PL101" s="47"/>
      <c r="PM101" s="47"/>
      <c r="PN101" s="47"/>
      <c r="PO101" s="47"/>
      <c r="PP101" s="47"/>
      <c r="PQ101" s="47"/>
      <c r="PR101" s="47"/>
      <c r="PS101" s="47"/>
      <c r="PT101" s="47"/>
      <c r="PU101" s="47"/>
      <c r="PV101" s="47"/>
      <c r="PW101" s="47"/>
      <c r="PX101" s="47"/>
      <c r="PY101" s="47"/>
      <c r="PZ101" s="47"/>
      <c r="QA101" s="47"/>
      <c r="QB101" s="47"/>
      <c r="QC101" s="47"/>
      <c r="QD101" s="47"/>
      <c r="QE101" s="47"/>
      <c r="QF101" s="47"/>
      <c r="QG101" s="47"/>
      <c r="QH101" s="47"/>
      <c r="QI101" s="47"/>
      <c r="QJ101" s="47"/>
      <c r="QK101" s="47"/>
      <c r="QL101" s="47"/>
      <c r="QM101" s="47"/>
      <c r="QN101" s="47"/>
      <c r="QO101" s="47"/>
      <c r="QP101" s="47"/>
      <c r="QQ101" s="47"/>
      <c r="QR101" s="47"/>
      <c r="QS101" s="47"/>
      <c r="QT101" s="47"/>
      <c r="QU101" s="47"/>
      <c r="QV101" s="47"/>
      <c r="QW101" s="47"/>
      <c r="QX101" s="47"/>
      <c r="QY101" s="47"/>
      <c r="QZ101" s="47"/>
      <c r="RA101" s="47"/>
      <c r="RB101" s="47"/>
      <c r="RC101" s="47"/>
      <c r="RD101" s="47"/>
      <c r="RE101" s="47"/>
      <c r="RF101" s="47"/>
      <c r="RG101" s="47"/>
      <c r="RH101" s="47"/>
      <c r="RI101" s="47"/>
      <c r="RJ101" s="47"/>
      <c r="RK101" s="47"/>
      <c r="RL101" s="47"/>
      <c r="RM101" s="47"/>
      <c r="RN101" s="47"/>
      <c r="RO101" s="47"/>
      <c r="RP101" s="47"/>
      <c r="RQ101" s="47"/>
      <c r="RR101" s="47"/>
      <c r="RS101" s="47"/>
      <c r="RT101" s="47"/>
      <c r="RU101" s="47"/>
      <c r="RV101" s="47"/>
      <c r="RW101" s="47"/>
      <c r="RX101" s="47"/>
      <c r="RY101" s="47"/>
      <c r="RZ101" s="47"/>
      <c r="SA101" s="47"/>
      <c r="SB101" s="47"/>
      <c r="SC101" s="47"/>
      <c r="SD101" s="47"/>
      <c r="SE101" s="47"/>
      <c r="SF101" s="47"/>
      <c r="SG101" s="47"/>
      <c r="SH101" s="47"/>
      <c r="SI101" s="47"/>
      <c r="SJ101" s="47"/>
      <c r="SK101" s="47"/>
      <c r="SL101" s="47"/>
      <c r="SM101" s="47"/>
      <c r="SN101" s="47"/>
      <c r="SO101" s="47"/>
      <c r="SP101" s="47"/>
      <c r="SQ101" s="47"/>
      <c r="SR101" s="47"/>
      <c r="SS101" s="47"/>
      <c r="ST101" s="47"/>
      <c r="SU101" s="47"/>
      <c r="SV101" s="47"/>
      <c r="SW101" s="47"/>
      <c r="SX101" s="47"/>
      <c r="SY101" s="47"/>
      <c r="SZ101" s="47"/>
      <c r="TA101" s="47"/>
      <c r="TB101" s="47"/>
      <c r="TC101" s="47"/>
      <c r="TD101" s="47"/>
      <c r="TE101" s="47"/>
      <c r="TF101" s="47"/>
      <c r="TG101" s="47"/>
      <c r="TH101" s="47"/>
      <c r="TI101" s="47"/>
      <c r="TJ101" s="47"/>
      <c r="TK101" s="47"/>
      <c r="TL101" s="47"/>
      <c r="TM101" s="47"/>
      <c r="TN101" s="47"/>
      <c r="TO101" s="47"/>
      <c r="TP101" s="47"/>
      <c r="TQ101" s="47"/>
      <c r="TR101" s="47"/>
      <c r="TS101" s="47"/>
      <c r="TT101" s="47"/>
      <c r="TU101" s="47"/>
      <c r="TV101" s="47"/>
      <c r="TW101" s="47"/>
      <c r="TX101" s="47"/>
      <c r="TY101" s="47"/>
      <c r="TZ101" s="47"/>
      <c r="UA101" s="47"/>
      <c r="UB101" s="47"/>
      <c r="UC101" s="47"/>
      <c r="UD101" s="47"/>
      <c r="UE101" s="47"/>
      <c r="UF101" s="47"/>
      <c r="UG101" s="47"/>
      <c r="UH101" s="47"/>
      <c r="UI101" s="47"/>
      <c r="UJ101" s="47"/>
      <c r="UK101" s="47"/>
      <c r="UL101" s="47"/>
      <c r="UM101" s="47"/>
      <c r="UN101" s="47"/>
      <c r="UO101" s="47"/>
      <c r="UP101" s="47"/>
      <c r="UQ101" s="47"/>
      <c r="UR101" s="47"/>
      <c r="US101" s="47"/>
      <c r="UT101" s="47"/>
      <c r="UU101" s="47"/>
      <c r="UV101" s="47"/>
      <c r="UW101" s="47"/>
      <c r="UX101" s="47"/>
      <c r="UY101" s="47"/>
      <c r="UZ101" s="47"/>
      <c r="VA101" s="47"/>
      <c r="VB101" s="47"/>
      <c r="VC101" s="47"/>
      <c r="VD101" s="47"/>
      <c r="VE101" s="47"/>
      <c r="VF101" s="47"/>
      <c r="VG101" s="47"/>
      <c r="VH101" s="47"/>
      <c r="VI101" s="47"/>
      <c r="VJ101" s="47"/>
      <c r="VK101" s="47"/>
      <c r="VL101" s="47"/>
      <c r="VM101" s="47"/>
      <c r="VN101" s="47"/>
      <c r="VO101" s="47"/>
      <c r="VP101" s="47"/>
      <c r="VQ101" s="47"/>
      <c r="VR101" s="47"/>
      <c r="VS101" s="47"/>
      <c r="VT101" s="47"/>
      <c r="VU101" s="47"/>
      <c r="VV101" s="47"/>
      <c r="VW101" s="47"/>
      <c r="VX101" s="47"/>
      <c r="VY101" s="47"/>
      <c r="VZ101" s="47"/>
      <c r="WA101" s="47"/>
      <c r="WB101" s="47"/>
      <c r="WC101" s="47"/>
      <c r="WD101" s="47"/>
      <c r="WE101" s="47"/>
      <c r="WF101" s="47"/>
      <c r="WG101" s="47"/>
      <c r="WH101" s="47"/>
      <c r="WI101" s="47"/>
      <c r="WJ101" s="47"/>
      <c r="WK101" s="47"/>
      <c r="WL101" s="47"/>
      <c r="WM101" s="47"/>
      <c r="WN101" s="47"/>
      <c r="WO101" s="47"/>
      <c r="WP101" s="47"/>
      <c r="WQ101" s="47"/>
      <c r="WR101" s="47"/>
      <c r="WS101" s="47"/>
      <c r="WT101" s="47"/>
      <c r="WU101" s="47"/>
      <c r="WV101" s="47"/>
      <c r="WW101" s="47"/>
      <c r="WX101" s="47"/>
      <c r="WY101" s="47"/>
      <c r="WZ101" s="47"/>
      <c r="XA101" s="47"/>
      <c r="XB101" s="47"/>
      <c r="XC101" s="47"/>
      <c r="XD101" s="47"/>
      <c r="XE101" s="47"/>
      <c r="XF101" s="47"/>
      <c r="XG101" s="47"/>
      <c r="XH101" s="47"/>
      <c r="XI101" s="47"/>
      <c r="XJ101" s="47"/>
      <c r="XK101" s="47"/>
      <c r="XL101" s="47"/>
      <c r="XM101" s="47"/>
      <c r="XN101" s="47"/>
      <c r="XO101" s="47"/>
      <c r="XP101" s="47"/>
      <c r="XQ101" s="47"/>
      <c r="XR101" s="47"/>
      <c r="XS101" s="47"/>
      <c r="XT101" s="47"/>
      <c r="XU101" s="47"/>
      <c r="XV101" s="47"/>
      <c r="XW101" s="47"/>
      <c r="XX101" s="47"/>
      <c r="XY101" s="47"/>
      <c r="XZ101" s="47"/>
      <c r="YA101" s="47"/>
      <c r="YB101" s="47"/>
      <c r="YC101" s="47"/>
      <c r="YD101" s="47"/>
      <c r="YE101" s="47"/>
      <c r="YF101" s="47"/>
      <c r="YG101" s="47"/>
      <c r="YH101" s="47"/>
      <c r="YI101" s="47"/>
      <c r="YJ101" s="47"/>
      <c r="YK101" s="47"/>
      <c r="YL101" s="47"/>
      <c r="YM101" s="47"/>
      <c r="YN101" s="47"/>
      <c r="YO101" s="47"/>
      <c r="YP101" s="47"/>
      <c r="YQ101" s="47"/>
      <c r="YR101" s="47"/>
      <c r="YS101" s="47"/>
      <c r="YT101" s="47"/>
      <c r="YU101" s="47"/>
      <c r="YV101" s="47"/>
      <c r="YW101" s="47"/>
      <c r="YX101" s="47"/>
      <c r="YY101" s="47"/>
      <c r="YZ101" s="47"/>
      <c r="ZA101" s="47"/>
      <c r="ZB101" s="47"/>
      <c r="ZC101" s="47"/>
      <c r="ZD101" s="47"/>
      <c r="ZE101" s="47"/>
      <c r="ZF101" s="47"/>
      <c r="ZG101" s="47"/>
      <c r="ZH101" s="47"/>
      <c r="ZI101" s="47"/>
      <c r="ZJ101" s="47"/>
      <c r="ZK101" s="47"/>
      <c r="ZL101" s="47"/>
      <c r="ZM101" s="47"/>
      <c r="ZN101" s="47"/>
      <c r="ZO101" s="47"/>
      <c r="ZP101" s="47"/>
      <c r="ZQ101" s="47"/>
      <c r="ZR101" s="47"/>
      <c r="ZS101" s="47"/>
      <c r="ZT101" s="47"/>
      <c r="ZU101" s="47"/>
      <c r="ZV101" s="47"/>
      <c r="ZW101" s="47"/>
      <c r="ZX101" s="47"/>
      <c r="ZY101" s="47"/>
      <c r="ZZ101" s="47"/>
      <c r="AAA101" s="47"/>
      <c r="AAB101" s="47"/>
      <c r="AAC101" s="47"/>
      <c r="AAD101" s="47"/>
      <c r="AAE101" s="47"/>
      <c r="AAF101" s="47"/>
      <c r="AAG101" s="47"/>
      <c r="AAH101" s="47"/>
      <c r="AAI101" s="47"/>
      <c r="AAJ101" s="47"/>
      <c r="AAK101" s="47"/>
      <c r="AAL101" s="47"/>
      <c r="AAM101" s="47"/>
      <c r="AAN101" s="47"/>
      <c r="AAO101" s="47"/>
      <c r="AAP101" s="47"/>
      <c r="AAQ101" s="47"/>
      <c r="AAR101" s="47"/>
      <c r="AAS101" s="47"/>
      <c r="AAT101" s="47"/>
      <c r="AAU101" s="47"/>
      <c r="AAV101" s="47"/>
      <c r="AAW101" s="47"/>
      <c r="AAX101" s="47"/>
      <c r="AAY101" s="47"/>
      <c r="AAZ101" s="47"/>
      <c r="ABA101" s="47"/>
      <c r="ABB101" s="47"/>
      <c r="ABC101" s="47"/>
      <c r="ABD101" s="47"/>
      <c r="ABE101" s="47"/>
      <c r="ABF101" s="47"/>
      <c r="ABG101" s="47"/>
      <c r="ABH101" s="47"/>
      <c r="ABI101" s="47"/>
      <c r="ABJ101" s="47"/>
      <c r="ABK101" s="47"/>
      <c r="ABL101" s="47"/>
      <c r="ABM101" s="47"/>
      <c r="ABN101" s="47"/>
      <c r="ABO101" s="47"/>
      <c r="ABP101" s="47"/>
      <c r="ABQ101" s="47"/>
      <c r="ABR101" s="47"/>
      <c r="ABS101" s="47"/>
      <c r="ABT101" s="47"/>
      <c r="ABU101" s="47"/>
      <c r="ABV101" s="47"/>
      <c r="ABW101" s="47"/>
      <c r="ABX101" s="47"/>
      <c r="ABY101" s="47"/>
      <c r="ABZ101" s="47"/>
      <c r="ACA101" s="47"/>
      <c r="ACB101" s="47"/>
      <c r="ACC101" s="47"/>
      <c r="ACD101" s="47"/>
      <c r="ACE101" s="47"/>
      <c r="ACF101" s="47"/>
      <c r="ACG101" s="47"/>
      <c r="ACH101" s="47"/>
      <c r="ACI101" s="47"/>
      <c r="ACJ101" s="47"/>
      <c r="ACK101" s="47"/>
      <c r="ACL101" s="47"/>
      <c r="ACM101" s="47"/>
      <c r="ACN101" s="47"/>
      <c r="ACO101" s="47"/>
      <c r="ACP101" s="47"/>
      <c r="ACQ101" s="47"/>
      <c r="ACR101" s="47"/>
      <c r="ACS101" s="47"/>
      <c r="ACT101" s="47"/>
      <c r="ACU101" s="47"/>
      <c r="ACV101" s="47"/>
      <c r="ACW101" s="47"/>
      <c r="ACX101" s="47"/>
      <c r="ACY101" s="47"/>
      <c r="ACZ101" s="47"/>
      <c r="ADA101" s="47"/>
      <c r="ADB101" s="47"/>
      <c r="ADC101" s="47"/>
      <c r="ADD101" s="47"/>
      <c r="ADE101" s="47"/>
      <c r="ADF101" s="47"/>
      <c r="ADG101" s="47"/>
      <c r="ADH101" s="47"/>
      <c r="ADI101" s="47"/>
      <c r="ADJ101" s="47"/>
      <c r="ADK101" s="47"/>
      <c r="ADL101" s="47"/>
      <c r="ADM101" s="47"/>
      <c r="ADN101" s="47"/>
      <c r="ADO101" s="47"/>
      <c r="ADP101" s="47"/>
      <c r="ADQ101" s="47"/>
      <c r="ADR101" s="47"/>
      <c r="ADS101" s="47"/>
      <c r="ADT101" s="47"/>
      <c r="ADU101" s="47"/>
      <c r="ADV101" s="47"/>
      <c r="ADW101" s="47"/>
      <c r="ADX101" s="47"/>
      <c r="ADY101" s="47"/>
      <c r="ADZ101" s="47"/>
      <c r="AEA101" s="47"/>
      <c r="AEB101" s="47"/>
      <c r="AEC101" s="47"/>
      <c r="AED101" s="47"/>
      <c r="AEE101" s="47"/>
      <c r="AEF101" s="47"/>
      <c r="AEG101" s="47"/>
      <c r="AEH101" s="47"/>
      <c r="AEI101" s="47"/>
      <c r="AEJ101" s="47"/>
      <c r="AEK101" s="47"/>
      <c r="AEL101" s="47"/>
      <c r="AEM101" s="47"/>
      <c r="AEN101" s="47"/>
      <c r="AEO101" s="47"/>
      <c r="AEP101" s="47"/>
      <c r="AEQ101" s="47"/>
      <c r="AER101" s="47"/>
      <c r="AES101" s="47"/>
      <c r="AET101" s="47"/>
      <c r="AEU101" s="47"/>
      <c r="AEV101" s="47"/>
      <c r="AEW101" s="47"/>
      <c r="AEX101" s="47"/>
      <c r="AEY101" s="47"/>
      <c r="AEZ101" s="47"/>
      <c r="AFA101" s="47"/>
      <c r="AFB101" s="47"/>
      <c r="AFC101" s="47"/>
      <c r="AFD101" s="47"/>
      <c r="AFE101" s="47"/>
      <c r="AFF101" s="47"/>
      <c r="AFG101" s="47"/>
      <c r="AFH101" s="47"/>
      <c r="AFI101" s="47"/>
      <c r="AFJ101" s="47"/>
      <c r="AFK101" s="47"/>
      <c r="AFL101" s="47"/>
      <c r="AFM101" s="47"/>
      <c r="AFN101" s="47"/>
      <c r="AFO101" s="47"/>
      <c r="AFP101" s="47"/>
      <c r="AFQ101" s="47"/>
      <c r="AFR101" s="47"/>
      <c r="AFS101" s="47"/>
      <c r="AFT101" s="47"/>
      <c r="AFU101" s="47"/>
      <c r="AFV101" s="47"/>
      <c r="AFW101" s="47"/>
      <c r="AFX101" s="47"/>
      <c r="AFY101" s="47"/>
      <c r="AFZ101" s="47"/>
      <c r="AGA101" s="47"/>
      <c r="AGB101" s="47"/>
      <c r="AGC101" s="47"/>
      <c r="AGD101" s="47"/>
      <c r="AGE101" s="47"/>
      <c r="AGF101" s="47"/>
      <c r="AGG101" s="47"/>
      <c r="AGH101" s="47"/>
      <c r="AGI101" s="47"/>
      <c r="AGJ101" s="47"/>
      <c r="AGK101" s="47"/>
      <c r="AGL101" s="47"/>
      <c r="AGM101" s="47"/>
      <c r="AGN101" s="47"/>
      <c r="AGO101" s="47"/>
      <c r="AGP101" s="47"/>
      <c r="AGQ101" s="47"/>
      <c r="AGR101" s="47"/>
      <c r="AGS101" s="47"/>
      <c r="AGT101" s="47"/>
      <c r="AGU101" s="47"/>
      <c r="AGV101" s="47"/>
      <c r="AGW101" s="47"/>
      <c r="AGX101" s="47"/>
      <c r="AGY101" s="47"/>
      <c r="AGZ101" s="47"/>
      <c r="AHA101" s="47"/>
      <c r="AHB101" s="47"/>
      <c r="AHC101" s="47"/>
      <c r="AHD101" s="47"/>
      <c r="AHE101" s="47"/>
      <c r="AHF101" s="47"/>
      <c r="AHG101" s="47"/>
      <c r="AHH101" s="47"/>
      <c r="AHI101" s="47"/>
      <c r="AHJ101" s="47"/>
      <c r="AHK101" s="47"/>
      <c r="AHL101" s="47"/>
      <c r="AHM101" s="47"/>
      <c r="AHN101" s="47"/>
      <c r="AHO101" s="47"/>
      <c r="AHP101" s="47"/>
      <c r="AHQ101" s="47"/>
      <c r="AHR101" s="47"/>
      <c r="AHS101" s="47"/>
      <c r="AHT101" s="47"/>
      <c r="AHU101" s="47"/>
      <c r="AHV101" s="47"/>
      <c r="AHW101" s="47"/>
      <c r="AHX101" s="47"/>
      <c r="AHY101" s="47"/>
      <c r="AHZ101" s="47"/>
      <c r="AIA101" s="47"/>
      <c r="AIB101" s="47"/>
      <c r="AIC101" s="47"/>
      <c r="AID101" s="47"/>
      <c r="AIE101" s="47"/>
      <c r="AIF101" s="47"/>
      <c r="AIG101" s="47"/>
      <c r="AIH101" s="47"/>
      <c r="AII101" s="47"/>
      <c r="AIJ101" s="47"/>
      <c r="AIK101" s="47"/>
      <c r="AIL101" s="47"/>
      <c r="AIM101" s="47"/>
      <c r="AIN101" s="47"/>
      <c r="AIO101" s="47"/>
      <c r="AIP101" s="47"/>
      <c r="AIQ101" s="47"/>
      <c r="AIR101" s="47"/>
      <c r="AIS101" s="47"/>
      <c r="AIT101" s="47"/>
      <c r="AIU101" s="47"/>
      <c r="AIV101" s="47"/>
      <c r="AIW101" s="47"/>
      <c r="AIX101" s="47"/>
      <c r="AIY101" s="47"/>
      <c r="AIZ101" s="47"/>
      <c r="AJA101" s="47"/>
      <c r="AJB101" s="47"/>
      <c r="AJC101" s="47"/>
      <c r="AJD101" s="47"/>
      <c r="AJE101" s="47"/>
      <c r="AJF101" s="47"/>
      <c r="AJG101" s="47"/>
      <c r="AJH101" s="47"/>
      <c r="AJI101" s="47"/>
      <c r="AJJ101" s="47"/>
      <c r="AJK101" s="47"/>
      <c r="AJL101" s="47"/>
      <c r="AJM101" s="47"/>
      <c r="AJN101" s="47"/>
      <c r="AJO101" s="47"/>
      <c r="AJP101" s="47"/>
      <c r="AJQ101" s="47"/>
      <c r="AJR101" s="47"/>
      <c r="AJS101" s="47"/>
      <c r="AJT101" s="47"/>
      <c r="AJU101" s="47"/>
      <c r="AJV101" s="47"/>
      <c r="AJW101" s="47"/>
      <c r="AJX101" s="47"/>
      <c r="AJY101" s="47"/>
      <c r="AJZ101" s="47"/>
      <c r="AKA101" s="47"/>
      <c r="AKB101" s="47"/>
      <c r="AKC101" s="47"/>
      <c r="AKD101" s="47"/>
      <c r="AKE101" s="47"/>
      <c r="AKF101" s="47"/>
      <c r="AKG101" s="47"/>
      <c r="AKH101" s="47"/>
      <c r="AKI101" s="47"/>
      <c r="AKJ101" s="47"/>
      <c r="AKK101" s="47"/>
      <c r="AKL101" s="47"/>
      <c r="AKM101" s="47"/>
      <c r="AKN101" s="47"/>
      <c r="AKO101" s="47"/>
      <c r="AKP101" s="47"/>
      <c r="AKQ101" s="47"/>
      <c r="AKR101" s="47"/>
      <c r="AKS101" s="47"/>
      <c r="AKT101" s="47"/>
      <c r="AKU101" s="47"/>
      <c r="AKV101" s="47"/>
      <c r="AKW101" s="47"/>
      <c r="AKX101" s="47"/>
      <c r="AKY101" s="47"/>
      <c r="AKZ101" s="47"/>
      <c r="ALA101" s="47"/>
      <c r="ALB101" s="47"/>
      <c r="ALC101" s="47"/>
      <c r="ALD101" s="47"/>
      <c r="ALE101" s="47"/>
      <c r="ALF101" s="47"/>
      <c r="ALG101" s="47"/>
      <c r="ALH101" s="47"/>
      <c r="ALI101" s="47"/>
      <c r="ALJ101" s="47"/>
      <c r="ALK101" s="47"/>
      <c r="ALL101" s="47"/>
      <c r="ALM101" s="47"/>
      <c r="ALN101" s="47"/>
      <c r="ALO101" s="47"/>
      <c r="ALP101" s="47"/>
      <c r="ALQ101" s="47"/>
      <c r="ALR101" s="47"/>
      <c r="ALS101" s="47"/>
      <c r="ALT101" s="47"/>
      <c r="ALU101" s="47"/>
      <c r="ALV101" s="47"/>
      <c r="ALW101" s="47"/>
      <c r="ALX101" s="47"/>
      <c r="ALY101" s="47"/>
      <c r="ALZ101" s="47"/>
      <c r="AMA101" s="47"/>
      <c r="AMB101" s="47"/>
      <c r="AMC101" s="47"/>
      <c r="AMD101" s="47"/>
      <c r="AME101" s="47"/>
      <c r="AMF101" s="47"/>
      <c r="AMG101" s="47"/>
      <c r="AMH101" s="47"/>
      <c r="AMI101" s="47"/>
      <c r="AMJ101" s="47"/>
      <c r="AMK101" s="47"/>
    </row>
    <row r="102" spans="1:1025" s="45" customFormat="1" ht="17.25" customHeight="1">
      <c r="A102" s="503" t="s">
        <v>106</v>
      </c>
      <c r="B102" s="504"/>
      <c r="C102" s="504"/>
      <c r="D102" s="504"/>
      <c r="E102" s="504"/>
      <c r="F102" s="504"/>
      <c r="G102" s="505"/>
      <c r="H102" s="50"/>
      <c r="I102" s="20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/>
      <c r="DM102" s="47"/>
      <c r="DN102" s="47"/>
      <c r="DO102" s="47"/>
      <c r="DP102" s="47"/>
      <c r="DQ102" s="47"/>
      <c r="DR102" s="47"/>
      <c r="DS102" s="47"/>
      <c r="DT102" s="47"/>
      <c r="DU102" s="47"/>
      <c r="DV102" s="47"/>
      <c r="DW102" s="47"/>
      <c r="DX102" s="47"/>
      <c r="DY102" s="47"/>
      <c r="DZ102" s="47"/>
      <c r="EA102" s="47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7"/>
      <c r="EO102" s="47"/>
      <c r="EP102" s="47"/>
      <c r="EQ102" s="47"/>
      <c r="ER102" s="47"/>
      <c r="ES102" s="47"/>
      <c r="ET102" s="47"/>
      <c r="EU102" s="47"/>
      <c r="EV102" s="47"/>
      <c r="EW102" s="47"/>
      <c r="EX102" s="47"/>
      <c r="EY102" s="47"/>
      <c r="EZ102" s="47"/>
      <c r="FA102" s="47"/>
      <c r="FB102" s="47"/>
      <c r="FC102" s="47"/>
      <c r="FD102" s="47"/>
      <c r="FE102" s="47"/>
      <c r="FF102" s="47"/>
      <c r="FG102" s="47"/>
      <c r="FH102" s="47"/>
      <c r="FI102" s="47"/>
      <c r="FJ102" s="47"/>
      <c r="FK102" s="47"/>
      <c r="FL102" s="47"/>
      <c r="FM102" s="47"/>
      <c r="FN102" s="47"/>
      <c r="FO102" s="47"/>
      <c r="FP102" s="47"/>
      <c r="FQ102" s="47"/>
      <c r="FR102" s="47"/>
      <c r="FS102" s="47"/>
      <c r="FT102" s="47"/>
      <c r="FU102" s="47"/>
      <c r="FV102" s="47"/>
      <c r="FW102" s="47"/>
      <c r="FX102" s="47"/>
      <c r="FY102" s="47"/>
      <c r="FZ102" s="47"/>
      <c r="GA102" s="47"/>
      <c r="GB102" s="47"/>
      <c r="GC102" s="47"/>
      <c r="GD102" s="47"/>
      <c r="GE102" s="47"/>
      <c r="GF102" s="47"/>
      <c r="GG102" s="47"/>
      <c r="GH102" s="47"/>
      <c r="GI102" s="47"/>
      <c r="GJ102" s="47"/>
      <c r="GK102" s="47"/>
      <c r="GL102" s="47"/>
      <c r="GM102" s="47"/>
      <c r="GN102" s="47"/>
      <c r="GO102" s="47"/>
      <c r="GP102" s="47"/>
      <c r="GQ102" s="47"/>
      <c r="GR102" s="47"/>
      <c r="GS102" s="47"/>
      <c r="GT102" s="47"/>
      <c r="GU102" s="47"/>
      <c r="GV102" s="47"/>
      <c r="GW102" s="47"/>
      <c r="GX102" s="47"/>
      <c r="GY102" s="47"/>
      <c r="GZ102" s="47"/>
      <c r="HA102" s="47"/>
      <c r="HB102" s="47"/>
      <c r="HC102" s="47"/>
      <c r="HD102" s="47"/>
      <c r="HE102" s="47"/>
      <c r="HF102" s="47"/>
      <c r="HG102" s="47"/>
      <c r="HH102" s="47"/>
      <c r="HI102" s="47"/>
      <c r="HJ102" s="47"/>
      <c r="HK102" s="47"/>
      <c r="HL102" s="47"/>
      <c r="HM102" s="47"/>
      <c r="HN102" s="47"/>
      <c r="HO102" s="47"/>
      <c r="HP102" s="47"/>
      <c r="HQ102" s="47"/>
      <c r="HR102" s="47"/>
      <c r="HS102" s="47"/>
      <c r="HT102" s="47"/>
      <c r="HU102" s="47"/>
      <c r="HV102" s="47"/>
      <c r="HW102" s="47"/>
      <c r="HX102" s="47"/>
      <c r="HY102" s="47"/>
      <c r="HZ102" s="47"/>
      <c r="IA102" s="47"/>
      <c r="IB102" s="47"/>
      <c r="IC102" s="47"/>
      <c r="ID102" s="47"/>
      <c r="IE102" s="47"/>
      <c r="IF102" s="47"/>
      <c r="IG102" s="47"/>
      <c r="IH102" s="47"/>
      <c r="II102" s="47"/>
      <c r="IJ102" s="47"/>
      <c r="IK102" s="47"/>
      <c r="IL102" s="47"/>
      <c r="IM102" s="47"/>
      <c r="IN102" s="47"/>
      <c r="IO102" s="47"/>
      <c r="IP102" s="47"/>
      <c r="IQ102" s="47"/>
      <c r="IR102" s="47"/>
      <c r="IS102" s="47"/>
      <c r="IT102" s="47"/>
      <c r="IU102" s="47"/>
      <c r="IV102" s="47"/>
      <c r="IW102" s="47"/>
      <c r="IX102" s="47"/>
      <c r="IY102" s="47"/>
      <c r="IZ102" s="47"/>
      <c r="JA102" s="47"/>
      <c r="JB102" s="47"/>
      <c r="JC102" s="47"/>
      <c r="JD102" s="47"/>
      <c r="JE102" s="47"/>
      <c r="JF102" s="47"/>
      <c r="JG102" s="47"/>
      <c r="JH102" s="47"/>
      <c r="JI102" s="47"/>
      <c r="JJ102" s="47"/>
      <c r="JK102" s="47"/>
      <c r="JL102" s="47"/>
      <c r="JM102" s="47"/>
      <c r="JN102" s="47"/>
      <c r="JO102" s="47"/>
      <c r="JP102" s="47"/>
      <c r="JQ102" s="47"/>
      <c r="JR102" s="47"/>
      <c r="JS102" s="47"/>
      <c r="JT102" s="47"/>
      <c r="JU102" s="47"/>
      <c r="JV102" s="47"/>
      <c r="JW102" s="47"/>
      <c r="JX102" s="47"/>
      <c r="JY102" s="47"/>
      <c r="JZ102" s="47"/>
      <c r="KA102" s="47"/>
      <c r="KB102" s="47"/>
      <c r="KC102" s="47"/>
      <c r="KD102" s="47"/>
      <c r="KE102" s="47"/>
      <c r="KF102" s="47"/>
      <c r="KG102" s="47"/>
      <c r="KH102" s="47"/>
      <c r="KI102" s="47"/>
      <c r="KJ102" s="47"/>
      <c r="KK102" s="47"/>
      <c r="KL102" s="47"/>
      <c r="KM102" s="47"/>
      <c r="KN102" s="47"/>
      <c r="KO102" s="47"/>
      <c r="KP102" s="47"/>
      <c r="KQ102" s="47"/>
      <c r="KR102" s="47"/>
      <c r="KS102" s="47"/>
      <c r="KT102" s="47"/>
      <c r="KU102" s="47"/>
      <c r="KV102" s="47"/>
      <c r="KW102" s="47"/>
      <c r="KX102" s="47"/>
      <c r="KY102" s="47"/>
      <c r="KZ102" s="47"/>
      <c r="LA102" s="47"/>
      <c r="LB102" s="47"/>
      <c r="LC102" s="47"/>
      <c r="LD102" s="47"/>
      <c r="LE102" s="47"/>
      <c r="LF102" s="47"/>
      <c r="LG102" s="47"/>
      <c r="LH102" s="47"/>
      <c r="LI102" s="47"/>
      <c r="LJ102" s="47"/>
      <c r="LK102" s="47"/>
      <c r="LL102" s="47"/>
      <c r="LM102" s="47"/>
      <c r="LN102" s="47"/>
      <c r="LO102" s="47"/>
      <c r="LP102" s="47"/>
      <c r="LQ102" s="47"/>
      <c r="LR102" s="47"/>
      <c r="LS102" s="47"/>
      <c r="LT102" s="47"/>
      <c r="LU102" s="47"/>
      <c r="LV102" s="47"/>
      <c r="LW102" s="47"/>
      <c r="LX102" s="47"/>
      <c r="LY102" s="47"/>
      <c r="LZ102" s="47"/>
      <c r="MA102" s="47"/>
      <c r="MB102" s="47"/>
      <c r="MC102" s="47"/>
      <c r="MD102" s="47"/>
      <c r="ME102" s="47"/>
      <c r="MF102" s="47"/>
      <c r="MG102" s="47"/>
      <c r="MH102" s="47"/>
      <c r="MI102" s="47"/>
      <c r="MJ102" s="47"/>
      <c r="MK102" s="47"/>
      <c r="ML102" s="47"/>
      <c r="MM102" s="47"/>
      <c r="MN102" s="47"/>
      <c r="MO102" s="47"/>
      <c r="MP102" s="47"/>
      <c r="MQ102" s="47"/>
      <c r="MR102" s="47"/>
      <c r="MS102" s="47"/>
      <c r="MT102" s="47"/>
      <c r="MU102" s="47"/>
      <c r="MV102" s="47"/>
      <c r="MW102" s="47"/>
      <c r="MX102" s="47"/>
      <c r="MY102" s="47"/>
      <c r="MZ102" s="47"/>
      <c r="NA102" s="47"/>
      <c r="NB102" s="47"/>
      <c r="NC102" s="47"/>
      <c r="ND102" s="47"/>
      <c r="NE102" s="47"/>
      <c r="NF102" s="47"/>
      <c r="NG102" s="47"/>
      <c r="NH102" s="47"/>
      <c r="NI102" s="47"/>
      <c r="NJ102" s="47"/>
      <c r="NK102" s="47"/>
      <c r="NL102" s="47"/>
      <c r="NM102" s="47"/>
      <c r="NN102" s="47"/>
      <c r="NO102" s="47"/>
      <c r="NP102" s="47"/>
      <c r="NQ102" s="47"/>
      <c r="NR102" s="47"/>
      <c r="NS102" s="47"/>
      <c r="NT102" s="47"/>
      <c r="NU102" s="47"/>
      <c r="NV102" s="47"/>
      <c r="NW102" s="47"/>
      <c r="NX102" s="47"/>
      <c r="NY102" s="47"/>
      <c r="NZ102" s="47"/>
      <c r="OA102" s="47"/>
      <c r="OB102" s="47"/>
      <c r="OC102" s="47"/>
      <c r="OD102" s="47"/>
      <c r="OE102" s="47"/>
      <c r="OF102" s="47"/>
      <c r="OG102" s="47"/>
      <c r="OH102" s="47"/>
      <c r="OI102" s="47"/>
      <c r="OJ102" s="47"/>
      <c r="OK102" s="47"/>
      <c r="OL102" s="47"/>
      <c r="OM102" s="47"/>
      <c r="ON102" s="47"/>
      <c r="OO102" s="47"/>
      <c r="OP102" s="47"/>
      <c r="OQ102" s="47"/>
      <c r="OR102" s="47"/>
      <c r="OS102" s="47"/>
      <c r="OT102" s="47"/>
      <c r="OU102" s="47"/>
      <c r="OV102" s="47"/>
      <c r="OW102" s="47"/>
      <c r="OX102" s="47"/>
      <c r="OY102" s="47"/>
      <c r="OZ102" s="47"/>
      <c r="PA102" s="47"/>
      <c r="PB102" s="47"/>
      <c r="PC102" s="47"/>
      <c r="PD102" s="47"/>
      <c r="PE102" s="47"/>
      <c r="PF102" s="47"/>
      <c r="PG102" s="47"/>
      <c r="PH102" s="47"/>
      <c r="PI102" s="47"/>
      <c r="PJ102" s="47"/>
      <c r="PK102" s="47"/>
      <c r="PL102" s="47"/>
      <c r="PM102" s="47"/>
      <c r="PN102" s="47"/>
      <c r="PO102" s="47"/>
      <c r="PP102" s="47"/>
      <c r="PQ102" s="47"/>
      <c r="PR102" s="47"/>
      <c r="PS102" s="47"/>
      <c r="PT102" s="47"/>
      <c r="PU102" s="47"/>
      <c r="PV102" s="47"/>
      <c r="PW102" s="47"/>
      <c r="PX102" s="47"/>
      <c r="PY102" s="47"/>
      <c r="PZ102" s="47"/>
      <c r="QA102" s="47"/>
      <c r="QB102" s="47"/>
      <c r="QC102" s="47"/>
      <c r="QD102" s="47"/>
      <c r="QE102" s="47"/>
      <c r="QF102" s="47"/>
      <c r="QG102" s="47"/>
      <c r="QH102" s="47"/>
      <c r="QI102" s="47"/>
      <c r="QJ102" s="47"/>
      <c r="QK102" s="47"/>
      <c r="QL102" s="47"/>
      <c r="QM102" s="47"/>
      <c r="QN102" s="47"/>
      <c r="QO102" s="47"/>
      <c r="QP102" s="47"/>
      <c r="QQ102" s="47"/>
      <c r="QR102" s="47"/>
      <c r="QS102" s="47"/>
      <c r="QT102" s="47"/>
      <c r="QU102" s="47"/>
      <c r="QV102" s="47"/>
      <c r="QW102" s="47"/>
      <c r="QX102" s="47"/>
      <c r="QY102" s="47"/>
      <c r="QZ102" s="47"/>
      <c r="RA102" s="47"/>
      <c r="RB102" s="47"/>
      <c r="RC102" s="47"/>
      <c r="RD102" s="47"/>
      <c r="RE102" s="47"/>
      <c r="RF102" s="47"/>
      <c r="RG102" s="47"/>
      <c r="RH102" s="47"/>
      <c r="RI102" s="47"/>
      <c r="RJ102" s="47"/>
      <c r="RK102" s="47"/>
      <c r="RL102" s="47"/>
      <c r="RM102" s="47"/>
      <c r="RN102" s="47"/>
      <c r="RO102" s="47"/>
      <c r="RP102" s="47"/>
      <c r="RQ102" s="47"/>
      <c r="RR102" s="47"/>
      <c r="RS102" s="47"/>
      <c r="RT102" s="47"/>
      <c r="RU102" s="47"/>
      <c r="RV102" s="47"/>
      <c r="RW102" s="47"/>
      <c r="RX102" s="47"/>
      <c r="RY102" s="47"/>
      <c r="RZ102" s="47"/>
      <c r="SA102" s="47"/>
      <c r="SB102" s="47"/>
      <c r="SC102" s="47"/>
      <c r="SD102" s="47"/>
      <c r="SE102" s="47"/>
      <c r="SF102" s="47"/>
      <c r="SG102" s="47"/>
      <c r="SH102" s="47"/>
      <c r="SI102" s="47"/>
      <c r="SJ102" s="47"/>
      <c r="SK102" s="47"/>
      <c r="SL102" s="47"/>
      <c r="SM102" s="47"/>
      <c r="SN102" s="47"/>
      <c r="SO102" s="47"/>
      <c r="SP102" s="47"/>
      <c r="SQ102" s="47"/>
      <c r="SR102" s="47"/>
      <c r="SS102" s="47"/>
      <c r="ST102" s="47"/>
      <c r="SU102" s="47"/>
      <c r="SV102" s="47"/>
      <c r="SW102" s="47"/>
      <c r="SX102" s="47"/>
      <c r="SY102" s="47"/>
      <c r="SZ102" s="47"/>
      <c r="TA102" s="47"/>
      <c r="TB102" s="47"/>
      <c r="TC102" s="47"/>
      <c r="TD102" s="47"/>
      <c r="TE102" s="47"/>
      <c r="TF102" s="47"/>
      <c r="TG102" s="47"/>
      <c r="TH102" s="47"/>
      <c r="TI102" s="47"/>
      <c r="TJ102" s="47"/>
      <c r="TK102" s="47"/>
      <c r="TL102" s="47"/>
      <c r="TM102" s="47"/>
      <c r="TN102" s="47"/>
      <c r="TO102" s="47"/>
      <c r="TP102" s="47"/>
      <c r="TQ102" s="47"/>
      <c r="TR102" s="47"/>
      <c r="TS102" s="47"/>
      <c r="TT102" s="47"/>
      <c r="TU102" s="47"/>
      <c r="TV102" s="47"/>
      <c r="TW102" s="47"/>
      <c r="TX102" s="47"/>
      <c r="TY102" s="47"/>
      <c r="TZ102" s="47"/>
      <c r="UA102" s="47"/>
      <c r="UB102" s="47"/>
      <c r="UC102" s="47"/>
      <c r="UD102" s="47"/>
      <c r="UE102" s="47"/>
      <c r="UF102" s="47"/>
      <c r="UG102" s="47"/>
      <c r="UH102" s="47"/>
      <c r="UI102" s="47"/>
      <c r="UJ102" s="47"/>
      <c r="UK102" s="47"/>
      <c r="UL102" s="47"/>
      <c r="UM102" s="47"/>
      <c r="UN102" s="47"/>
      <c r="UO102" s="47"/>
      <c r="UP102" s="47"/>
      <c r="UQ102" s="47"/>
      <c r="UR102" s="47"/>
      <c r="US102" s="47"/>
      <c r="UT102" s="47"/>
      <c r="UU102" s="47"/>
      <c r="UV102" s="47"/>
      <c r="UW102" s="47"/>
      <c r="UX102" s="47"/>
      <c r="UY102" s="47"/>
      <c r="UZ102" s="47"/>
      <c r="VA102" s="47"/>
      <c r="VB102" s="47"/>
      <c r="VC102" s="47"/>
      <c r="VD102" s="47"/>
      <c r="VE102" s="47"/>
      <c r="VF102" s="47"/>
      <c r="VG102" s="47"/>
      <c r="VH102" s="47"/>
      <c r="VI102" s="47"/>
      <c r="VJ102" s="47"/>
      <c r="VK102" s="47"/>
      <c r="VL102" s="47"/>
      <c r="VM102" s="47"/>
      <c r="VN102" s="47"/>
      <c r="VO102" s="47"/>
      <c r="VP102" s="47"/>
      <c r="VQ102" s="47"/>
      <c r="VR102" s="47"/>
      <c r="VS102" s="47"/>
      <c r="VT102" s="47"/>
      <c r="VU102" s="47"/>
      <c r="VV102" s="47"/>
      <c r="VW102" s="47"/>
      <c r="VX102" s="47"/>
      <c r="VY102" s="47"/>
      <c r="VZ102" s="47"/>
      <c r="WA102" s="47"/>
      <c r="WB102" s="47"/>
      <c r="WC102" s="47"/>
      <c r="WD102" s="47"/>
      <c r="WE102" s="47"/>
      <c r="WF102" s="47"/>
      <c r="WG102" s="47"/>
      <c r="WH102" s="47"/>
      <c r="WI102" s="47"/>
      <c r="WJ102" s="47"/>
      <c r="WK102" s="47"/>
      <c r="WL102" s="47"/>
      <c r="WM102" s="47"/>
      <c r="WN102" s="47"/>
      <c r="WO102" s="47"/>
      <c r="WP102" s="47"/>
      <c r="WQ102" s="47"/>
      <c r="WR102" s="47"/>
      <c r="WS102" s="47"/>
      <c r="WT102" s="47"/>
      <c r="WU102" s="47"/>
      <c r="WV102" s="47"/>
      <c r="WW102" s="47"/>
      <c r="WX102" s="47"/>
      <c r="WY102" s="47"/>
      <c r="WZ102" s="47"/>
      <c r="XA102" s="47"/>
      <c r="XB102" s="47"/>
      <c r="XC102" s="47"/>
      <c r="XD102" s="47"/>
      <c r="XE102" s="47"/>
      <c r="XF102" s="47"/>
      <c r="XG102" s="47"/>
      <c r="XH102" s="47"/>
      <c r="XI102" s="47"/>
      <c r="XJ102" s="47"/>
      <c r="XK102" s="47"/>
      <c r="XL102" s="47"/>
      <c r="XM102" s="47"/>
      <c r="XN102" s="47"/>
      <c r="XO102" s="47"/>
      <c r="XP102" s="47"/>
      <c r="XQ102" s="47"/>
      <c r="XR102" s="47"/>
      <c r="XS102" s="47"/>
      <c r="XT102" s="47"/>
      <c r="XU102" s="47"/>
      <c r="XV102" s="47"/>
      <c r="XW102" s="47"/>
      <c r="XX102" s="47"/>
      <c r="XY102" s="47"/>
      <c r="XZ102" s="47"/>
      <c r="YA102" s="47"/>
      <c r="YB102" s="47"/>
      <c r="YC102" s="47"/>
      <c r="YD102" s="47"/>
      <c r="YE102" s="47"/>
      <c r="YF102" s="47"/>
      <c r="YG102" s="47"/>
      <c r="YH102" s="47"/>
      <c r="YI102" s="47"/>
      <c r="YJ102" s="47"/>
      <c r="YK102" s="47"/>
      <c r="YL102" s="47"/>
      <c r="YM102" s="47"/>
      <c r="YN102" s="47"/>
      <c r="YO102" s="47"/>
      <c r="YP102" s="47"/>
      <c r="YQ102" s="47"/>
      <c r="YR102" s="47"/>
      <c r="YS102" s="47"/>
      <c r="YT102" s="47"/>
      <c r="YU102" s="47"/>
      <c r="YV102" s="47"/>
      <c r="YW102" s="47"/>
      <c r="YX102" s="47"/>
      <c r="YY102" s="47"/>
      <c r="YZ102" s="47"/>
      <c r="ZA102" s="47"/>
      <c r="ZB102" s="47"/>
      <c r="ZC102" s="47"/>
      <c r="ZD102" s="47"/>
      <c r="ZE102" s="47"/>
      <c r="ZF102" s="47"/>
      <c r="ZG102" s="47"/>
      <c r="ZH102" s="47"/>
      <c r="ZI102" s="47"/>
      <c r="ZJ102" s="47"/>
      <c r="ZK102" s="47"/>
      <c r="ZL102" s="47"/>
      <c r="ZM102" s="47"/>
      <c r="ZN102" s="47"/>
      <c r="ZO102" s="47"/>
      <c r="ZP102" s="47"/>
      <c r="ZQ102" s="47"/>
      <c r="ZR102" s="47"/>
      <c r="ZS102" s="47"/>
      <c r="ZT102" s="47"/>
      <c r="ZU102" s="47"/>
      <c r="ZV102" s="47"/>
      <c r="ZW102" s="47"/>
      <c r="ZX102" s="47"/>
      <c r="ZY102" s="47"/>
      <c r="ZZ102" s="47"/>
      <c r="AAA102" s="47"/>
      <c r="AAB102" s="47"/>
      <c r="AAC102" s="47"/>
      <c r="AAD102" s="47"/>
      <c r="AAE102" s="47"/>
      <c r="AAF102" s="47"/>
      <c r="AAG102" s="47"/>
      <c r="AAH102" s="47"/>
      <c r="AAI102" s="47"/>
      <c r="AAJ102" s="47"/>
      <c r="AAK102" s="47"/>
      <c r="AAL102" s="47"/>
      <c r="AAM102" s="47"/>
      <c r="AAN102" s="47"/>
      <c r="AAO102" s="47"/>
      <c r="AAP102" s="47"/>
      <c r="AAQ102" s="47"/>
      <c r="AAR102" s="47"/>
      <c r="AAS102" s="47"/>
      <c r="AAT102" s="47"/>
      <c r="AAU102" s="47"/>
      <c r="AAV102" s="47"/>
      <c r="AAW102" s="47"/>
      <c r="AAX102" s="47"/>
      <c r="AAY102" s="47"/>
      <c r="AAZ102" s="47"/>
      <c r="ABA102" s="47"/>
      <c r="ABB102" s="47"/>
      <c r="ABC102" s="47"/>
      <c r="ABD102" s="47"/>
      <c r="ABE102" s="47"/>
      <c r="ABF102" s="47"/>
      <c r="ABG102" s="47"/>
      <c r="ABH102" s="47"/>
      <c r="ABI102" s="47"/>
      <c r="ABJ102" s="47"/>
      <c r="ABK102" s="47"/>
      <c r="ABL102" s="47"/>
      <c r="ABM102" s="47"/>
      <c r="ABN102" s="47"/>
      <c r="ABO102" s="47"/>
      <c r="ABP102" s="47"/>
      <c r="ABQ102" s="47"/>
      <c r="ABR102" s="47"/>
      <c r="ABS102" s="47"/>
      <c r="ABT102" s="47"/>
      <c r="ABU102" s="47"/>
      <c r="ABV102" s="47"/>
      <c r="ABW102" s="47"/>
      <c r="ABX102" s="47"/>
      <c r="ABY102" s="47"/>
      <c r="ABZ102" s="47"/>
      <c r="ACA102" s="47"/>
      <c r="ACB102" s="47"/>
      <c r="ACC102" s="47"/>
      <c r="ACD102" s="47"/>
      <c r="ACE102" s="47"/>
      <c r="ACF102" s="47"/>
      <c r="ACG102" s="47"/>
      <c r="ACH102" s="47"/>
      <c r="ACI102" s="47"/>
      <c r="ACJ102" s="47"/>
      <c r="ACK102" s="47"/>
      <c r="ACL102" s="47"/>
      <c r="ACM102" s="47"/>
      <c r="ACN102" s="47"/>
      <c r="ACO102" s="47"/>
      <c r="ACP102" s="47"/>
      <c r="ACQ102" s="47"/>
      <c r="ACR102" s="47"/>
      <c r="ACS102" s="47"/>
      <c r="ACT102" s="47"/>
      <c r="ACU102" s="47"/>
      <c r="ACV102" s="47"/>
      <c r="ACW102" s="47"/>
      <c r="ACX102" s="47"/>
      <c r="ACY102" s="47"/>
      <c r="ACZ102" s="47"/>
      <c r="ADA102" s="47"/>
      <c r="ADB102" s="47"/>
      <c r="ADC102" s="47"/>
      <c r="ADD102" s="47"/>
      <c r="ADE102" s="47"/>
      <c r="ADF102" s="47"/>
      <c r="ADG102" s="47"/>
      <c r="ADH102" s="47"/>
      <c r="ADI102" s="47"/>
      <c r="ADJ102" s="47"/>
      <c r="ADK102" s="47"/>
      <c r="ADL102" s="47"/>
      <c r="ADM102" s="47"/>
      <c r="ADN102" s="47"/>
      <c r="ADO102" s="47"/>
      <c r="ADP102" s="47"/>
      <c r="ADQ102" s="47"/>
      <c r="ADR102" s="47"/>
      <c r="ADS102" s="47"/>
      <c r="ADT102" s="47"/>
      <c r="ADU102" s="47"/>
      <c r="ADV102" s="47"/>
      <c r="ADW102" s="47"/>
      <c r="ADX102" s="47"/>
      <c r="ADY102" s="47"/>
      <c r="ADZ102" s="47"/>
      <c r="AEA102" s="47"/>
      <c r="AEB102" s="47"/>
      <c r="AEC102" s="47"/>
      <c r="AED102" s="47"/>
      <c r="AEE102" s="47"/>
      <c r="AEF102" s="47"/>
      <c r="AEG102" s="47"/>
      <c r="AEH102" s="47"/>
      <c r="AEI102" s="47"/>
      <c r="AEJ102" s="47"/>
      <c r="AEK102" s="47"/>
      <c r="AEL102" s="47"/>
      <c r="AEM102" s="47"/>
      <c r="AEN102" s="47"/>
      <c r="AEO102" s="47"/>
      <c r="AEP102" s="47"/>
      <c r="AEQ102" s="47"/>
      <c r="AER102" s="47"/>
      <c r="AES102" s="47"/>
      <c r="AET102" s="47"/>
      <c r="AEU102" s="47"/>
      <c r="AEV102" s="47"/>
      <c r="AEW102" s="47"/>
      <c r="AEX102" s="47"/>
      <c r="AEY102" s="47"/>
      <c r="AEZ102" s="47"/>
      <c r="AFA102" s="47"/>
      <c r="AFB102" s="47"/>
      <c r="AFC102" s="47"/>
      <c r="AFD102" s="47"/>
      <c r="AFE102" s="47"/>
      <c r="AFF102" s="47"/>
      <c r="AFG102" s="47"/>
      <c r="AFH102" s="47"/>
      <c r="AFI102" s="47"/>
      <c r="AFJ102" s="47"/>
      <c r="AFK102" s="47"/>
      <c r="AFL102" s="47"/>
      <c r="AFM102" s="47"/>
      <c r="AFN102" s="47"/>
      <c r="AFO102" s="47"/>
      <c r="AFP102" s="47"/>
      <c r="AFQ102" s="47"/>
      <c r="AFR102" s="47"/>
      <c r="AFS102" s="47"/>
      <c r="AFT102" s="47"/>
      <c r="AFU102" s="47"/>
      <c r="AFV102" s="47"/>
      <c r="AFW102" s="47"/>
      <c r="AFX102" s="47"/>
      <c r="AFY102" s="47"/>
      <c r="AFZ102" s="47"/>
      <c r="AGA102" s="47"/>
      <c r="AGB102" s="47"/>
      <c r="AGC102" s="47"/>
      <c r="AGD102" s="47"/>
      <c r="AGE102" s="47"/>
      <c r="AGF102" s="47"/>
      <c r="AGG102" s="47"/>
      <c r="AGH102" s="47"/>
      <c r="AGI102" s="47"/>
      <c r="AGJ102" s="47"/>
      <c r="AGK102" s="47"/>
      <c r="AGL102" s="47"/>
      <c r="AGM102" s="47"/>
      <c r="AGN102" s="47"/>
      <c r="AGO102" s="47"/>
      <c r="AGP102" s="47"/>
      <c r="AGQ102" s="47"/>
      <c r="AGR102" s="47"/>
      <c r="AGS102" s="47"/>
      <c r="AGT102" s="47"/>
      <c r="AGU102" s="47"/>
      <c r="AGV102" s="47"/>
      <c r="AGW102" s="47"/>
      <c r="AGX102" s="47"/>
      <c r="AGY102" s="47"/>
      <c r="AGZ102" s="47"/>
      <c r="AHA102" s="47"/>
      <c r="AHB102" s="47"/>
      <c r="AHC102" s="47"/>
      <c r="AHD102" s="47"/>
      <c r="AHE102" s="47"/>
      <c r="AHF102" s="47"/>
      <c r="AHG102" s="47"/>
      <c r="AHH102" s="47"/>
      <c r="AHI102" s="47"/>
      <c r="AHJ102" s="47"/>
      <c r="AHK102" s="47"/>
      <c r="AHL102" s="47"/>
      <c r="AHM102" s="47"/>
      <c r="AHN102" s="47"/>
      <c r="AHO102" s="47"/>
      <c r="AHP102" s="47"/>
      <c r="AHQ102" s="47"/>
      <c r="AHR102" s="47"/>
      <c r="AHS102" s="47"/>
      <c r="AHT102" s="47"/>
      <c r="AHU102" s="47"/>
      <c r="AHV102" s="47"/>
      <c r="AHW102" s="47"/>
      <c r="AHX102" s="47"/>
      <c r="AHY102" s="47"/>
      <c r="AHZ102" s="47"/>
      <c r="AIA102" s="47"/>
      <c r="AIB102" s="47"/>
      <c r="AIC102" s="47"/>
      <c r="AID102" s="47"/>
      <c r="AIE102" s="47"/>
      <c r="AIF102" s="47"/>
      <c r="AIG102" s="47"/>
      <c r="AIH102" s="47"/>
      <c r="AII102" s="47"/>
      <c r="AIJ102" s="47"/>
      <c r="AIK102" s="47"/>
      <c r="AIL102" s="47"/>
      <c r="AIM102" s="47"/>
      <c r="AIN102" s="47"/>
      <c r="AIO102" s="47"/>
      <c r="AIP102" s="47"/>
      <c r="AIQ102" s="47"/>
      <c r="AIR102" s="47"/>
      <c r="AIS102" s="47"/>
      <c r="AIT102" s="47"/>
      <c r="AIU102" s="47"/>
      <c r="AIV102" s="47"/>
      <c r="AIW102" s="47"/>
      <c r="AIX102" s="47"/>
      <c r="AIY102" s="47"/>
      <c r="AIZ102" s="47"/>
      <c r="AJA102" s="47"/>
      <c r="AJB102" s="47"/>
      <c r="AJC102" s="47"/>
      <c r="AJD102" s="47"/>
      <c r="AJE102" s="47"/>
      <c r="AJF102" s="47"/>
      <c r="AJG102" s="47"/>
      <c r="AJH102" s="47"/>
      <c r="AJI102" s="47"/>
      <c r="AJJ102" s="47"/>
      <c r="AJK102" s="47"/>
      <c r="AJL102" s="47"/>
      <c r="AJM102" s="47"/>
      <c r="AJN102" s="47"/>
      <c r="AJO102" s="47"/>
      <c r="AJP102" s="47"/>
      <c r="AJQ102" s="47"/>
      <c r="AJR102" s="47"/>
      <c r="AJS102" s="47"/>
      <c r="AJT102" s="47"/>
      <c r="AJU102" s="47"/>
      <c r="AJV102" s="47"/>
      <c r="AJW102" s="47"/>
      <c r="AJX102" s="47"/>
      <c r="AJY102" s="47"/>
      <c r="AJZ102" s="47"/>
      <c r="AKA102" s="47"/>
      <c r="AKB102" s="47"/>
      <c r="AKC102" s="47"/>
      <c r="AKD102" s="47"/>
      <c r="AKE102" s="47"/>
      <c r="AKF102" s="47"/>
      <c r="AKG102" s="47"/>
      <c r="AKH102" s="47"/>
      <c r="AKI102" s="47"/>
      <c r="AKJ102" s="47"/>
      <c r="AKK102" s="47"/>
      <c r="AKL102" s="47"/>
      <c r="AKM102" s="47"/>
      <c r="AKN102" s="47"/>
      <c r="AKO102" s="47"/>
      <c r="AKP102" s="47"/>
      <c r="AKQ102" s="47"/>
      <c r="AKR102" s="47"/>
      <c r="AKS102" s="47"/>
      <c r="AKT102" s="47"/>
      <c r="AKU102" s="47"/>
      <c r="AKV102" s="47"/>
      <c r="AKW102" s="47"/>
      <c r="AKX102" s="47"/>
      <c r="AKY102" s="47"/>
      <c r="AKZ102" s="47"/>
      <c r="ALA102" s="47"/>
      <c r="ALB102" s="47"/>
      <c r="ALC102" s="47"/>
      <c r="ALD102" s="47"/>
      <c r="ALE102" s="47"/>
      <c r="ALF102" s="47"/>
      <c r="ALG102" s="47"/>
      <c r="ALH102" s="47"/>
      <c r="ALI102" s="47"/>
      <c r="ALJ102" s="47"/>
      <c r="ALK102" s="47"/>
      <c r="ALL102" s="47"/>
      <c r="ALM102" s="47"/>
      <c r="ALN102" s="47"/>
      <c r="ALO102" s="47"/>
      <c r="ALP102" s="47"/>
      <c r="ALQ102" s="47"/>
      <c r="ALR102" s="47"/>
      <c r="ALS102" s="47"/>
      <c r="ALT102" s="47"/>
      <c r="ALU102" s="47"/>
      <c r="ALV102" s="47"/>
      <c r="ALW102" s="47"/>
      <c r="ALX102" s="47"/>
      <c r="ALY102" s="47"/>
      <c r="ALZ102" s="47"/>
      <c r="AMA102" s="47"/>
      <c r="AMB102" s="47"/>
      <c r="AMC102" s="47"/>
      <c r="AMD102" s="47"/>
      <c r="AME102" s="47"/>
      <c r="AMF102" s="47"/>
      <c r="AMG102" s="47"/>
      <c r="AMH102" s="47"/>
      <c r="AMI102" s="47"/>
      <c r="AMJ102" s="47"/>
      <c r="AMK102" s="47"/>
    </row>
    <row r="103" spans="1:1025" s="45" customFormat="1" ht="17.25" customHeight="1">
      <c r="A103" s="115" t="s">
        <v>104</v>
      </c>
      <c r="B103" s="112">
        <f>G38</f>
        <v>3165.2899999999995</v>
      </c>
      <c r="C103" s="115" t="s">
        <v>103</v>
      </c>
      <c r="D103" s="113">
        <f>G87</f>
        <v>2006.78</v>
      </c>
      <c r="E103" s="115" t="s">
        <v>105</v>
      </c>
      <c r="F103" s="113">
        <f>G98</f>
        <v>228.24</v>
      </c>
      <c r="G103" s="114">
        <f>B103+D103+F103</f>
        <v>5400.3099999999995</v>
      </c>
      <c r="H103" s="50"/>
      <c r="I103" s="20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7"/>
      <c r="GU103" s="47"/>
      <c r="GV103" s="47"/>
      <c r="GW103" s="47"/>
      <c r="GX103" s="47"/>
      <c r="GY103" s="47"/>
      <c r="GZ103" s="47"/>
      <c r="HA103" s="47"/>
      <c r="HB103" s="47"/>
      <c r="HC103" s="47"/>
      <c r="HD103" s="47"/>
      <c r="HE103" s="47"/>
      <c r="HF103" s="47"/>
      <c r="HG103" s="47"/>
      <c r="HH103" s="47"/>
      <c r="HI103" s="47"/>
      <c r="HJ103" s="47"/>
      <c r="HK103" s="47"/>
      <c r="HL103" s="47"/>
      <c r="HM103" s="47"/>
      <c r="HN103" s="47"/>
      <c r="HO103" s="47"/>
      <c r="HP103" s="47"/>
      <c r="HQ103" s="47"/>
      <c r="HR103" s="47"/>
      <c r="HS103" s="47"/>
      <c r="HT103" s="47"/>
      <c r="HU103" s="47"/>
      <c r="HV103" s="47"/>
      <c r="HW103" s="47"/>
      <c r="HX103" s="47"/>
      <c r="HY103" s="47"/>
      <c r="HZ103" s="47"/>
      <c r="IA103" s="47"/>
      <c r="IB103" s="47"/>
      <c r="IC103" s="47"/>
      <c r="ID103" s="47"/>
      <c r="IE103" s="47"/>
      <c r="IF103" s="47"/>
      <c r="IG103" s="47"/>
      <c r="IH103" s="47"/>
      <c r="II103" s="47"/>
      <c r="IJ103" s="47"/>
      <c r="IK103" s="47"/>
      <c r="IL103" s="47"/>
      <c r="IM103" s="47"/>
      <c r="IN103" s="47"/>
      <c r="IO103" s="47"/>
      <c r="IP103" s="47"/>
      <c r="IQ103" s="47"/>
      <c r="IR103" s="47"/>
      <c r="IS103" s="47"/>
      <c r="IT103" s="47"/>
      <c r="IU103" s="47"/>
      <c r="IV103" s="47"/>
      <c r="IW103" s="47"/>
      <c r="IX103" s="47"/>
      <c r="IY103" s="47"/>
      <c r="IZ103" s="47"/>
      <c r="JA103" s="47"/>
      <c r="JB103" s="47"/>
      <c r="JC103" s="47"/>
      <c r="JD103" s="47"/>
      <c r="JE103" s="47"/>
      <c r="JF103" s="47"/>
      <c r="JG103" s="47"/>
      <c r="JH103" s="47"/>
      <c r="JI103" s="47"/>
      <c r="JJ103" s="47"/>
      <c r="JK103" s="47"/>
      <c r="JL103" s="47"/>
      <c r="JM103" s="47"/>
      <c r="JN103" s="47"/>
      <c r="JO103" s="47"/>
      <c r="JP103" s="47"/>
      <c r="JQ103" s="47"/>
      <c r="JR103" s="47"/>
      <c r="JS103" s="47"/>
      <c r="JT103" s="47"/>
      <c r="JU103" s="47"/>
      <c r="JV103" s="47"/>
      <c r="JW103" s="47"/>
      <c r="JX103" s="47"/>
      <c r="JY103" s="47"/>
      <c r="JZ103" s="47"/>
      <c r="KA103" s="47"/>
      <c r="KB103" s="47"/>
      <c r="KC103" s="47"/>
      <c r="KD103" s="47"/>
      <c r="KE103" s="47"/>
      <c r="KF103" s="47"/>
      <c r="KG103" s="47"/>
      <c r="KH103" s="47"/>
      <c r="KI103" s="47"/>
      <c r="KJ103" s="47"/>
      <c r="KK103" s="47"/>
      <c r="KL103" s="47"/>
      <c r="KM103" s="47"/>
      <c r="KN103" s="47"/>
      <c r="KO103" s="47"/>
      <c r="KP103" s="47"/>
      <c r="KQ103" s="47"/>
      <c r="KR103" s="47"/>
      <c r="KS103" s="47"/>
      <c r="KT103" s="47"/>
      <c r="KU103" s="47"/>
      <c r="KV103" s="47"/>
      <c r="KW103" s="47"/>
      <c r="KX103" s="47"/>
      <c r="KY103" s="47"/>
      <c r="KZ103" s="47"/>
      <c r="LA103" s="47"/>
      <c r="LB103" s="47"/>
      <c r="LC103" s="47"/>
      <c r="LD103" s="47"/>
      <c r="LE103" s="47"/>
      <c r="LF103" s="47"/>
      <c r="LG103" s="47"/>
      <c r="LH103" s="47"/>
      <c r="LI103" s="47"/>
      <c r="LJ103" s="47"/>
      <c r="LK103" s="47"/>
      <c r="LL103" s="47"/>
      <c r="LM103" s="47"/>
      <c r="LN103" s="47"/>
      <c r="LO103" s="47"/>
      <c r="LP103" s="47"/>
      <c r="LQ103" s="47"/>
      <c r="LR103" s="47"/>
      <c r="LS103" s="47"/>
      <c r="LT103" s="47"/>
      <c r="LU103" s="47"/>
      <c r="LV103" s="47"/>
      <c r="LW103" s="47"/>
      <c r="LX103" s="47"/>
      <c r="LY103" s="47"/>
      <c r="LZ103" s="47"/>
      <c r="MA103" s="47"/>
      <c r="MB103" s="47"/>
      <c r="MC103" s="47"/>
      <c r="MD103" s="47"/>
      <c r="ME103" s="47"/>
      <c r="MF103" s="47"/>
      <c r="MG103" s="47"/>
      <c r="MH103" s="47"/>
      <c r="MI103" s="47"/>
      <c r="MJ103" s="47"/>
      <c r="MK103" s="47"/>
      <c r="ML103" s="47"/>
      <c r="MM103" s="47"/>
      <c r="MN103" s="47"/>
      <c r="MO103" s="47"/>
      <c r="MP103" s="47"/>
      <c r="MQ103" s="47"/>
      <c r="MR103" s="47"/>
      <c r="MS103" s="47"/>
      <c r="MT103" s="47"/>
      <c r="MU103" s="47"/>
      <c r="MV103" s="47"/>
      <c r="MW103" s="47"/>
      <c r="MX103" s="47"/>
      <c r="MY103" s="47"/>
      <c r="MZ103" s="47"/>
      <c r="NA103" s="47"/>
      <c r="NB103" s="47"/>
      <c r="NC103" s="47"/>
      <c r="ND103" s="47"/>
      <c r="NE103" s="47"/>
      <c r="NF103" s="47"/>
      <c r="NG103" s="47"/>
      <c r="NH103" s="47"/>
      <c r="NI103" s="47"/>
      <c r="NJ103" s="47"/>
      <c r="NK103" s="47"/>
      <c r="NL103" s="47"/>
      <c r="NM103" s="47"/>
      <c r="NN103" s="47"/>
      <c r="NO103" s="47"/>
      <c r="NP103" s="47"/>
      <c r="NQ103" s="47"/>
      <c r="NR103" s="47"/>
      <c r="NS103" s="47"/>
      <c r="NT103" s="47"/>
      <c r="NU103" s="47"/>
      <c r="NV103" s="47"/>
      <c r="NW103" s="47"/>
      <c r="NX103" s="47"/>
      <c r="NY103" s="47"/>
      <c r="NZ103" s="47"/>
      <c r="OA103" s="47"/>
      <c r="OB103" s="47"/>
      <c r="OC103" s="47"/>
      <c r="OD103" s="47"/>
      <c r="OE103" s="47"/>
      <c r="OF103" s="47"/>
      <c r="OG103" s="47"/>
      <c r="OH103" s="47"/>
      <c r="OI103" s="47"/>
      <c r="OJ103" s="47"/>
      <c r="OK103" s="47"/>
      <c r="OL103" s="47"/>
      <c r="OM103" s="47"/>
      <c r="ON103" s="47"/>
      <c r="OO103" s="47"/>
      <c r="OP103" s="47"/>
      <c r="OQ103" s="47"/>
      <c r="OR103" s="47"/>
      <c r="OS103" s="47"/>
      <c r="OT103" s="47"/>
      <c r="OU103" s="47"/>
      <c r="OV103" s="47"/>
      <c r="OW103" s="47"/>
      <c r="OX103" s="47"/>
      <c r="OY103" s="47"/>
      <c r="OZ103" s="47"/>
      <c r="PA103" s="47"/>
      <c r="PB103" s="47"/>
      <c r="PC103" s="47"/>
      <c r="PD103" s="47"/>
      <c r="PE103" s="47"/>
      <c r="PF103" s="47"/>
      <c r="PG103" s="47"/>
      <c r="PH103" s="47"/>
      <c r="PI103" s="47"/>
      <c r="PJ103" s="47"/>
      <c r="PK103" s="47"/>
      <c r="PL103" s="47"/>
      <c r="PM103" s="47"/>
      <c r="PN103" s="47"/>
      <c r="PO103" s="47"/>
      <c r="PP103" s="47"/>
      <c r="PQ103" s="47"/>
      <c r="PR103" s="47"/>
      <c r="PS103" s="47"/>
      <c r="PT103" s="47"/>
      <c r="PU103" s="47"/>
      <c r="PV103" s="47"/>
      <c r="PW103" s="47"/>
      <c r="PX103" s="47"/>
      <c r="PY103" s="47"/>
      <c r="PZ103" s="47"/>
      <c r="QA103" s="47"/>
      <c r="QB103" s="47"/>
      <c r="QC103" s="47"/>
      <c r="QD103" s="47"/>
      <c r="QE103" s="47"/>
      <c r="QF103" s="47"/>
      <c r="QG103" s="47"/>
      <c r="QH103" s="47"/>
      <c r="QI103" s="47"/>
      <c r="QJ103" s="47"/>
      <c r="QK103" s="47"/>
      <c r="QL103" s="47"/>
      <c r="QM103" s="47"/>
      <c r="QN103" s="47"/>
      <c r="QO103" s="47"/>
      <c r="QP103" s="47"/>
      <c r="QQ103" s="47"/>
      <c r="QR103" s="47"/>
      <c r="QS103" s="47"/>
      <c r="QT103" s="47"/>
      <c r="QU103" s="47"/>
      <c r="QV103" s="47"/>
      <c r="QW103" s="47"/>
      <c r="QX103" s="47"/>
      <c r="QY103" s="47"/>
      <c r="QZ103" s="47"/>
      <c r="RA103" s="47"/>
      <c r="RB103" s="47"/>
      <c r="RC103" s="47"/>
      <c r="RD103" s="47"/>
      <c r="RE103" s="47"/>
      <c r="RF103" s="47"/>
      <c r="RG103" s="47"/>
      <c r="RH103" s="47"/>
      <c r="RI103" s="47"/>
      <c r="RJ103" s="47"/>
      <c r="RK103" s="47"/>
      <c r="RL103" s="47"/>
      <c r="RM103" s="47"/>
      <c r="RN103" s="47"/>
      <c r="RO103" s="47"/>
      <c r="RP103" s="47"/>
      <c r="RQ103" s="47"/>
      <c r="RR103" s="47"/>
      <c r="RS103" s="47"/>
      <c r="RT103" s="47"/>
      <c r="RU103" s="47"/>
      <c r="RV103" s="47"/>
      <c r="RW103" s="47"/>
      <c r="RX103" s="47"/>
      <c r="RY103" s="47"/>
      <c r="RZ103" s="47"/>
      <c r="SA103" s="47"/>
      <c r="SB103" s="47"/>
      <c r="SC103" s="47"/>
      <c r="SD103" s="47"/>
      <c r="SE103" s="47"/>
      <c r="SF103" s="47"/>
      <c r="SG103" s="47"/>
      <c r="SH103" s="47"/>
      <c r="SI103" s="47"/>
      <c r="SJ103" s="47"/>
      <c r="SK103" s="47"/>
      <c r="SL103" s="47"/>
      <c r="SM103" s="47"/>
      <c r="SN103" s="47"/>
      <c r="SO103" s="47"/>
      <c r="SP103" s="47"/>
      <c r="SQ103" s="47"/>
      <c r="SR103" s="47"/>
      <c r="SS103" s="47"/>
      <c r="ST103" s="47"/>
      <c r="SU103" s="47"/>
      <c r="SV103" s="47"/>
      <c r="SW103" s="47"/>
      <c r="SX103" s="47"/>
      <c r="SY103" s="47"/>
      <c r="SZ103" s="47"/>
      <c r="TA103" s="47"/>
      <c r="TB103" s="47"/>
      <c r="TC103" s="47"/>
      <c r="TD103" s="47"/>
      <c r="TE103" s="47"/>
      <c r="TF103" s="47"/>
      <c r="TG103" s="47"/>
      <c r="TH103" s="47"/>
      <c r="TI103" s="47"/>
      <c r="TJ103" s="47"/>
      <c r="TK103" s="47"/>
      <c r="TL103" s="47"/>
      <c r="TM103" s="47"/>
      <c r="TN103" s="47"/>
      <c r="TO103" s="47"/>
      <c r="TP103" s="47"/>
      <c r="TQ103" s="47"/>
      <c r="TR103" s="47"/>
      <c r="TS103" s="47"/>
      <c r="TT103" s="47"/>
      <c r="TU103" s="47"/>
      <c r="TV103" s="47"/>
      <c r="TW103" s="47"/>
      <c r="TX103" s="47"/>
      <c r="TY103" s="47"/>
      <c r="TZ103" s="47"/>
      <c r="UA103" s="47"/>
      <c r="UB103" s="47"/>
      <c r="UC103" s="47"/>
      <c r="UD103" s="47"/>
      <c r="UE103" s="47"/>
      <c r="UF103" s="47"/>
      <c r="UG103" s="47"/>
      <c r="UH103" s="47"/>
      <c r="UI103" s="47"/>
      <c r="UJ103" s="47"/>
      <c r="UK103" s="47"/>
      <c r="UL103" s="47"/>
      <c r="UM103" s="47"/>
      <c r="UN103" s="47"/>
      <c r="UO103" s="47"/>
      <c r="UP103" s="47"/>
      <c r="UQ103" s="47"/>
      <c r="UR103" s="47"/>
      <c r="US103" s="47"/>
      <c r="UT103" s="47"/>
      <c r="UU103" s="47"/>
      <c r="UV103" s="47"/>
      <c r="UW103" s="47"/>
      <c r="UX103" s="47"/>
      <c r="UY103" s="47"/>
      <c r="UZ103" s="47"/>
      <c r="VA103" s="47"/>
      <c r="VB103" s="47"/>
      <c r="VC103" s="47"/>
      <c r="VD103" s="47"/>
      <c r="VE103" s="47"/>
      <c r="VF103" s="47"/>
      <c r="VG103" s="47"/>
      <c r="VH103" s="47"/>
      <c r="VI103" s="47"/>
      <c r="VJ103" s="47"/>
      <c r="VK103" s="47"/>
      <c r="VL103" s="47"/>
      <c r="VM103" s="47"/>
      <c r="VN103" s="47"/>
      <c r="VO103" s="47"/>
      <c r="VP103" s="47"/>
      <c r="VQ103" s="47"/>
      <c r="VR103" s="47"/>
      <c r="VS103" s="47"/>
      <c r="VT103" s="47"/>
      <c r="VU103" s="47"/>
      <c r="VV103" s="47"/>
      <c r="VW103" s="47"/>
      <c r="VX103" s="47"/>
      <c r="VY103" s="47"/>
      <c r="VZ103" s="47"/>
      <c r="WA103" s="47"/>
      <c r="WB103" s="47"/>
      <c r="WC103" s="47"/>
      <c r="WD103" s="47"/>
      <c r="WE103" s="47"/>
      <c r="WF103" s="47"/>
      <c r="WG103" s="47"/>
      <c r="WH103" s="47"/>
      <c r="WI103" s="47"/>
      <c r="WJ103" s="47"/>
      <c r="WK103" s="47"/>
      <c r="WL103" s="47"/>
      <c r="WM103" s="47"/>
      <c r="WN103" s="47"/>
      <c r="WO103" s="47"/>
      <c r="WP103" s="47"/>
      <c r="WQ103" s="47"/>
      <c r="WR103" s="47"/>
      <c r="WS103" s="47"/>
      <c r="WT103" s="47"/>
      <c r="WU103" s="47"/>
      <c r="WV103" s="47"/>
      <c r="WW103" s="47"/>
      <c r="WX103" s="47"/>
      <c r="WY103" s="47"/>
      <c r="WZ103" s="47"/>
      <c r="XA103" s="47"/>
      <c r="XB103" s="47"/>
      <c r="XC103" s="47"/>
      <c r="XD103" s="47"/>
      <c r="XE103" s="47"/>
      <c r="XF103" s="47"/>
      <c r="XG103" s="47"/>
      <c r="XH103" s="47"/>
      <c r="XI103" s="47"/>
      <c r="XJ103" s="47"/>
      <c r="XK103" s="47"/>
      <c r="XL103" s="47"/>
      <c r="XM103" s="47"/>
      <c r="XN103" s="47"/>
      <c r="XO103" s="47"/>
      <c r="XP103" s="47"/>
      <c r="XQ103" s="47"/>
      <c r="XR103" s="47"/>
      <c r="XS103" s="47"/>
      <c r="XT103" s="47"/>
      <c r="XU103" s="47"/>
      <c r="XV103" s="47"/>
      <c r="XW103" s="47"/>
      <c r="XX103" s="47"/>
      <c r="XY103" s="47"/>
      <c r="XZ103" s="47"/>
      <c r="YA103" s="47"/>
      <c r="YB103" s="47"/>
      <c r="YC103" s="47"/>
      <c r="YD103" s="47"/>
      <c r="YE103" s="47"/>
      <c r="YF103" s="47"/>
      <c r="YG103" s="47"/>
      <c r="YH103" s="47"/>
      <c r="YI103" s="47"/>
      <c r="YJ103" s="47"/>
      <c r="YK103" s="47"/>
      <c r="YL103" s="47"/>
      <c r="YM103" s="47"/>
      <c r="YN103" s="47"/>
      <c r="YO103" s="47"/>
      <c r="YP103" s="47"/>
      <c r="YQ103" s="47"/>
      <c r="YR103" s="47"/>
      <c r="YS103" s="47"/>
      <c r="YT103" s="47"/>
      <c r="YU103" s="47"/>
      <c r="YV103" s="47"/>
      <c r="YW103" s="47"/>
      <c r="YX103" s="47"/>
      <c r="YY103" s="47"/>
      <c r="YZ103" s="47"/>
      <c r="ZA103" s="47"/>
      <c r="ZB103" s="47"/>
      <c r="ZC103" s="47"/>
      <c r="ZD103" s="47"/>
      <c r="ZE103" s="47"/>
      <c r="ZF103" s="47"/>
      <c r="ZG103" s="47"/>
      <c r="ZH103" s="47"/>
      <c r="ZI103" s="47"/>
      <c r="ZJ103" s="47"/>
      <c r="ZK103" s="47"/>
      <c r="ZL103" s="47"/>
      <c r="ZM103" s="47"/>
      <c r="ZN103" s="47"/>
      <c r="ZO103" s="47"/>
      <c r="ZP103" s="47"/>
      <c r="ZQ103" s="47"/>
      <c r="ZR103" s="47"/>
      <c r="ZS103" s="47"/>
      <c r="ZT103" s="47"/>
      <c r="ZU103" s="47"/>
      <c r="ZV103" s="47"/>
      <c r="ZW103" s="47"/>
      <c r="ZX103" s="47"/>
      <c r="ZY103" s="47"/>
      <c r="ZZ103" s="47"/>
      <c r="AAA103" s="47"/>
      <c r="AAB103" s="47"/>
      <c r="AAC103" s="47"/>
      <c r="AAD103" s="47"/>
      <c r="AAE103" s="47"/>
      <c r="AAF103" s="47"/>
      <c r="AAG103" s="47"/>
      <c r="AAH103" s="47"/>
      <c r="AAI103" s="47"/>
      <c r="AAJ103" s="47"/>
      <c r="AAK103" s="47"/>
      <c r="AAL103" s="47"/>
      <c r="AAM103" s="47"/>
      <c r="AAN103" s="47"/>
      <c r="AAO103" s="47"/>
      <c r="AAP103" s="47"/>
      <c r="AAQ103" s="47"/>
      <c r="AAR103" s="47"/>
      <c r="AAS103" s="47"/>
      <c r="AAT103" s="47"/>
      <c r="AAU103" s="47"/>
      <c r="AAV103" s="47"/>
      <c r="AAW103" s="47"/>
      <c r="AAX103" s="47"/>
      <c r="AAY103" s="47"/>
      <c r="AAZ103" s="47"/>
      <c r="ABA103" s="47"/>
      <c r="ABB103" s="47"/>
      <c r="ABC103" s="47"/>
      <c r="ABD103" s="47"/>
      <c r="ABE103" s="47"/>
      <c r="ABF103" s="47"/>
      <c r="ABG103" s="47"/>
      <c r="ABH103" s="47"/>
      <c r="ABI103" s="47"/>
      <c r="ABJ103" s="47"/>
      <c r="ABK103" s="47"/>
      <c r="ABL103" s="47"/>
      <c r="ABM103" s="47"/>
      <c r="ABN103" s="47"/>
      <c r="ABO103" s="47"/>
      <c r="ABP103" s="47"/>
      <c r="ABQ103" s="47"/>
      <c r="ABR103" s="47"/>
      <c r="ABS103" s="47"/>
      <c r="ABT103" s="47"/>
      <c r="ABU103" s="47"/>
      <c r="ABV103" s="47"/>
      <c r="ABW103" s="47"/>
      <c r="ABX103" s="47"/>
      <c r="ABY103" s="47"/>
      <c r="ABZ103" s="47"/>
      <c r="ACA103" s="47"/>
      <c r="ACB103" s="47"/>
      <c r="ACC103" s="47"/>
      <c r="ACD103" s="47"/>
      <c r="ACE103" s="47"/>
      <c r="ACF103" s="47"/>
      <c r="ACG103" s="47"/>
      <c r="ACH103" s="47"/>
      <c r="ACI103" s="47"/>
      <c r="ACJ103" s="47"/>
      <c r="ACK103" s="47"/>
      <c r="ACL103" s="47"/>
      <c r="ACM103" s="47"/>
      <c r="ACN103" s="47"/>
      <c r="ACO103" s="47"/>
      <c r="ACP103" s="47"/>
      <c r="ACQ103" s="47"/>
      <c r="ACR103" s="47"/>
      <c r="ACS103" s="47"/>
      <c r="ACT103" s="47"/>
      <c r="ACU103" s="47"/>
      <c r="ACV103" s="47"/>
      <c r="ACW103" s="47"/>
      <c r="ACX103" s="47"/>
      <c r="ACY103" s="47"/>
      <c r="ACZ103" s="47"/>
      <c r="ADA103" s="47"/>
      <c r="ADB103" s="47"/>
      <c r="ADC103" s="47"/>
      <c r="ADD103" s="47"/>
      <c r="ADE103" s="47"/>
      <c r="ADF103" s="47"/>
      <c r="ADG103" s="47"/>
      <c r="ADH103" s="47"/>
      <c r="ADI103" s="47"/>
      <c r="ADJ103" s="47"/>
      <c r="ADK103" s="47"/>
      <c r="ADL103" s="47"/>
      <c r="ADM103" s="47"/>
      <c r="ADN103" s="47"/>
      <c r="ADO103" s="47"/>
      <c r="ADP103" s="47"/>
      <c r="ADQ103" s="47"/>
      <c r="ADR103" s="47"/>
      <c r="ADS103" s="47"/>
      <c r="ADT103" s="47"/>
      <c r="ADU103" s="47"/>
      <c r="ADV103" s="47"/>
      <c r="ADW103" s="47"/>
      <c r="ADX103" s="47"/>
      <c r="ADY103" s="47"/>
      <c r="ADZ103" s="47"/>
      <c r="AEA103" s="47"/>
      <c r="AEB103" s="47"/>
      <c r="AEC103" s="47"/>
      <c r="AED103" s="47"/>
      <c r="AEE103" s="47"/>
      <c r="AEF103" s="47"/>
      <c r="AEG103" s="47"/>
      <c r="AEH103" s="47"/>
      <c r="AEI103" s="47"/>
      <c r="AEJ103" s="47"/>
      <c r="AEK103" s="47"/>
      <c r="AEL103" s="47"/>
      <c r="AEM103" s="47"/>
      <c r="AEN103" s="47"/>
      <c r="AEO103" s="47"/>
      <c r="AEP103" s="47"/>
      <c r="AEQ103" s="47"/>
      <c r="AER103" s="47"/>
      <c r="AES103" s="47"/>
      <c r="AET103" s="47"/>
      <c r="AEU103" s="47"/>
      <c r="AEV103" s="47"/>
      <c r="AEW103" s="47"/>
      <c r="AEX103" s="47"/>
      <c r="AEY103" s="47"/>
      <c r="AEZ103" s="47"/>
      <c r="AFA103" s="47"/>
      <c r="AFB103" s="47"/>
      <c r="AFC103" s="47"/>
      <c r="AFD103" s="47"/>
      <c r="AFE103" s="47"/>
      <c r="AFF103" s="47"/>
      <c r="AFG103" s="47"/>
      <c r="AFH103" s="47"/>
      <c r="AFI103" s="47"/>
      <c r="AFJ103" s="47"/>
      <c r="AFK103" s="47"/>
      <c r="AFL103" s="47"/>
      <c r="AFM103" s="47"/>
      <c r="AFN103" s="47"/>
      <c r="AFO103" s="47"/>
      <c r="AFP103" s="47"/>
      <c r="AFQ103" s="47"/>
      <c r="AFR103" s="47"/>
      <c r="AFS103" s="47"/>
      <c r="AFT103" s="47"/>
      <c r="AFU103" s="47"/>
      <c r="AFV103" s="47"/>
      <c r="AFW103" s="47"/>
      <c r="AFX103" s="47"/>
      <c r="AFY103" s="47"/>
      <c r="AFZ103" s="47"/>
      <c r="AGA103" s="47"/>
      <c r="AGB103" s="47"/>
      <c r="AGC103" s="47"/>
      <c r="AGD103" s="47"/>
      <c r="AGE103" s="47"/>
      <c r="AGF103" s="47"/>
      <c r="AGG103" s="47"/>
      <c r="AGH103" s="47"/>
      <c r="AGI103" s="47"/>
      <c r="AGJ103" s="47"/>
      <c r="AGK103" s="47"/>
      <c r="AGL103" s="47"/>
      <c r="AGM103" s="47"/>
      <c r="AGN103" s="47"/>
      <c r="AGO103" s="47"/>
      <c r="AGP103" s="47"/>
      <c r="AGQ103" s="47"/>
      <c r="AGR103" s="47"/>
      <c r="AGS103" s="47"/>
      <c r="AGT103" s="47"/>
      <c r="AGU103" s="47"/>
      <c r="AGV103" s="47"/>
      <c r="AGW103" s="47"/>
      <c r="AGX103" s="47"/>
      <c r="AGY103" s="47"/>
      <c r="AGZ103" s="47"/>
      <c r="AHA103" s="47"/>
      <c r="AHB103" s="47"/>
      <c r="AHC103" s="47"/>
      <c r="AHD103" s="47"/>
      <c r="AHE103" s="47"/>
      <c r="AHF103" s="47"/>
      <c r="AHG103" s="47"/>
      <c r="AHH103" s="47"/>
      <c r="AHI103" s="47"/>
      <c r="AHJ103" s="47"/>
      <c r="AHK103" s="47"/>
      <c r="AHL103" s="47"/>
      <c r="AHM103" s="47"/>
      <c r="AHN103" s="47"/>
      <c r="AHO103" s="47"/>
      <c r="AHP103" s="47"/>
      <c r="AHQ103" s="47"/>
      <c r="AHR103" s="47"/>
      <c r="AHS103" s="47"/>
      <c r="AHT103" s="47"/>
      <c r="AHU103" s="47"/>
      <c r="AHV103" s="47"/>
      <c r="AHW103" s="47"/>
      <c r="AHX103" s="47"/>
      <c r="AHY103" s="47"/>
      <c r="AHZ103" s="47"/>
      <c r="AIA103" s="47"/>
      <c r="AIB103" s="47"/>
      <c r="AIC103" s="47"/>
      <c r="AID103" s="47"/>
      <c r="AIE103" s="47"/>
      <c r="AIF103" s="47"/>
      <c r="AIG103" s="47"/>
      <c r="AIH103" s="47"/>
      <c r="AII103" s="47"/>
      <c r="AIJ103" s="47"/>
      <c r="AIK103" s="47"/>
      <c r="AIL103" s="47"/>
      <c r="AIM103" s="47"/>
      <c r="AIN103" s="47"/>
      <c r="AIO103" s="47"/>
      <c r="AIP103" s="47"/>
      <c r="AIQ103" s="47"/>
      <c r="AIR103" s="47"/>
      <c r="AIS103" s="47"/>
      <c r="AIT103" s="47"/>
      <c r="AIU103" s="47"/>
      <c r="AIV103" s="47"/>
      <c r="AIW103" s="47"/>
      <c r="AIX103" s="47"/>
      <c r="AIY103" s="47"/>
      <c r="AIZ103" s="47"/>
      <c r="AJA103" s="47"/>
      <c r="AJB103" s="47"/>
      <c r="AJC103" s="47"/>
      <c r="AJD103" s="47"/>
      <c r="AJE103" s="47"/>
      <c r="AJF103" s="47"/>
      <c r="AJG103" s="47"/>
      <c r="AJH103" s="47"/>
      <c r="AJI103" s="47"/>
      <c r="AJJ103" s="47"/>
      <c r="AJK103" s="47"/>
      <c r="AJL103" s="47"/>
      <c r="AJM103" s="47"/>
      <c r="AJN103" s="47"/>
      <c r="AJO103" s="47"/>
      <c r="AJP103" s="47"/>
      <c r="AJQ103" s="47"/>
      <c r="AJR103" s="47"/>
      <c r="AJS103" s="47"/>
      <c r="AJT103" s="47"/>
      <c r="AJU103" s="47"/>
      <c r="AJV103" s="47"/>
      <c r="AJW103" s="47"/>
      <c r="AJX103" s="47"/>
      <c r="AJY103" s="47"/>
      <c r="AJZ103" s="47"/>
      <c r="AKA103" s="47"/>
      <c r="AKB103" s="47"/>
      <c r="AKC103" s="47"/>
      <c r="AKD103" s="47"/>
      <c r="AKE103" s="47"/>
      <c r="AKF103" s="47"/>
      <c r="AKG103" s="47"/>
      <c r="AKH103" s="47"/>
      <c r="AKI103" s="47"/>
      <c r="AKJ103" s="47"/>
      <c r="AKK103" s="47"/>
      <c r="AKL103" s="47"/>
      <c r="AKM103" s="47"/>
      <c r="AKN103" s="47"/>
      <c r="AKO103" s="47"/>
      <c r="AKP103" s="47"/>
      <c r="AKQ103" s="47"/>
      <c r="AKR103" s="47"/>
      <c r="AKS103" s="47"/>
      <c r="AKT103" s="47"/>
      <c r="AKU103" s="47"/>
      <c r="AKV103" s="47"/>
      <c r="AKW103" s="47"/>
      <c r="AKX103" s="47"/>
      <c r="AKY103" s="47"/>
      <c r="AKZ103" s="47"/>
      <c r="ALA103" s="47"/>
      <c r="ALB103" s="47"/>
      <c r="ALC103" s="47"/>
      <c r="ALD103" s="47"/>
      <c r="ALE103" s="47"/>
      <c r="ALF103" s="47"/>
      <c r="ALG103" s="47"/>
      <c r="ALH103" s="47"/>
      <c r="ALI103" s="47"/>
      <c r="ALJ103" s="47"/>
      <c r="ALK103" s="47"/>
      <c r="ALL103" s="47"/>
      <c r="ALM103" s="47"/>
      <c r="ALN103" s="47"/>
      <c r="ALO103" s="47"/>
      <c r="ALP103" s="47"/>
      <c r="ALQ103" s="47"/>
      <c r="ALR103" s="47"/>
      <c r="ALS103" s="47"/>
      <c r="ALT103" s="47"/>
      <c r="ALU103" s="47"/>
      <c r="ALV103" s="47"/>
      <c r="ALW103" s="47"/>
      <c r="ALX103" s="47"/>
      <c r="ALY103" s="47"/>
      <c r="ALZ103" s="47"/>
      <c r="AMA103" s="47"/>
      <c r="AMB103" s="47"/>
      <c r="AMC103" s="47"/>
      <c r="AMD103" s="47"/>
      <c r="AME103" s="47"/>
      <c r="AMF103" s="47"/>
      <c r="AMG103" s="47"/>
      <c r="AMH103" s="47"/>
      <c r="AMI103" s="47"/>
      <c r="AMJ103" s="47"/>
      <c r="AMK103" s="47"/>
    </row>
    <row r="104" spans="1:1025" s="45" customFormat="1" ht="17.25" customHeight="1">
      <c r="A104" s="465" t="s">
        <v>107</v>
      </c>
      <c r="B104" s="465"/>
      <c r="C104" s="465"/>
      <c r="D104" s="465"/>
      <c r="E104" s="466" t="s">
        <v>108</v>
      </c>
      <c r="F104" s="467"/>
      <c r="G104" s="114">
        <f>ROUND(G103/30,2)</f>
        <v>180.01</v>
      </c>
      <c r="H104" s="50"/>
      <c r="I104" s="20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4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/>
      <c r="FK104" s="47"/>
      <c r="FL104" s="47"/>
      <c r="FM104" s="47"/>
      <c r="FN104" s="47"/>
      <c r="FO104" s="47"/>
      <c r="FP104" s="47"/>
      <c r="FQ104" s="47"/>
      <c r="FR104" s="47"/>
      <c r="FS104" s="47"/>
      <c r="FT104" s="47"/>
      <c r="FU104" s="47"/>
      <c r="FV104" s="47"/>
      <c r="FW104" s="47"/>
      <c r="FX104" s="47"/>
      <c r="FY104" s="47"/>
      <c r="FZ104" s="47"/>
      <c r="GA104" s="47"/>
      <c r="GB104" s="47"/>
      <c r="GC104" s="47"/>
      <c r="GD104" s="47"/>
      <c r="GE104" s="47"/>
      <c r="GF104" s="47"/>
      <c r="GG104" s="47"/>
      <c r="GH104" s="47"/>
      <c r="GI104" s="47"/>
      <c r="GJ104" s="47"/>
      <c r="GK104" s="47"/>
      <c r="GL104" s="47"/>
      <c r="GM104" s="47"/>
      <c r="GN104" s="47"/>
      <c r="GO104" s="47"/>
      <c r="GP104" s="47"/>
      <c r="GQ104" s="47"/>
      <c r="GR104" s="47"/>
      <c r="GS104" s="47"/>
      <c r="GT104" s="47"/>
      <c r="GU104" s="47"/>
      <c r="GV104" s="47"/>
      <c r="GW104" s="47"/>
      <c r="GX104" s="47"/>
      <c r="GY104" s="47"/>
      <c r="GZ104" s="47"/>
      <c r="HA104" s="47"/>
      <c r="HB104" s="47"/>
      <c r="HC104" s="47"/>
      <c r="HD104" s="47"/>
      <c r="HE104" s="47"/>
      <c r="HF104" s="47"/>
      <c r="HG104" s="47"/>
      <c r="HH104" s="47"/>
      <c r="HI104" s="47"/>
      <c r="HJ104" s="47"/>
      <c r="HK104" s="47"/>
      <c r="HL104" s="47"/>
      <c r="HM104" s="47"/>
      <c r="HN104" s="47"/>
      <c r="HO104" s="47"/>
      <c r="HP104" s="47"/>
      <c r="HQ104" s="47"/>
      <c r="HR104" s="47"/>
      <c r="HS104" s="47"/>
      <c r="HT104" s="47"/>
      <c r="HU104" s="47"/>
      <c r="HV104" s="47"/>
      <c r="HW104" s="47"/>
      <c r="HX104" s="47"/>
      <c r="HY104" s="47"/>
      <c r="HZ104" s="47"/>
      <c r="IA104" s="47"/>
      <c r="IB104" s="47"/>
      <c r="IC104" s="47"/>
      <c r="ID104" s="47"/>
      <c r="IE104" s="47"/>
      <c r="IF104" s="47"/>
      <c r="IG104" s="47"/>
      <c r="IH104" s="47"/>
      <c r="II104" s="47"/>
      <c r="IJ104" s="47"/>
      <c r="IK104" s="47"/>
      <c r="IL104" s="47"/>
      <c r="IM104" s="47"/>
      <c r="IN104" s="47"/>
      <c r="IO104" s="47"/>
      <c r="IP104" s="47"/>
      <c r="IQ104" s="47"/>
      <c r="IR104" s="47"/>
      <c r="IS104" s="47"/>
      <c r="IT104" s="47"/>
      <c r="IU104" s="47"/>
      <c r="IV104" s="47"/>
      <c r="IW104" s="47"/>
      <c r="IX104" s="47"/>
      <c r="IY104" s="47"/>
      <c r="IZ104" s="47"/>
      <c r="JA104" s="47"/>
      <c r="JB104" s="47"/>
      <c r="JC104" s="47"/>
      <c r="JD104" s="47"/>
      <c r="JE104" s="47"/>
      <c r="JF104" s="47"/>
      <c r="JG104" s="47"/>
      <c r="JH104" s="47"/>
      <c r="JI104" s="47"/>
      <c r="JJ104" s="47"/>
      <c r="JK104" s="47"/>
      <c r="JL104" s="47"/>
      <c r="JM104" s="47"/>
      <c r="JN104" s="47"/>
      <c r="JO104" s="47"/>
      <c r="JP104" s="47"/>
      <c r="JQ104" s="47"/>
      <c r="JR104" s="47"/>
      <c r="JS104" s="47"/>
      <c r="JT104" s="47"/>
      <c r="JU104" s="47"/>
      <c r="JV104" s="47"/>
      <c r="JW104" s="47"/>
      <c r="JX104" s="47"/>
      <c r="JY104" s="47"/>
      <c r="JZ104" s="47"/>
      <c r="KA104" s="47"/>
      <c r="KB104" s="47"/>
      <c r="KC104" s="47"/>
      <c r="KD104" s="47"/>
      <c r="KE104" s="47"/>
      <c r="KF104" s="47"/>
      <c r="KG104" s="47"/>
      <c r="KH104" s="47"/>
      <c r="KI104" s="47"/>
      <c r="KJ104" s="47"/>
      <c r="KK104" s="47"/>
      <c r="KL104" s="47"/>
      <c r="KM104" s="47"/>
      <c r="KN104" s="47"/>
      <c r="KO104" s="47"/>
      <c r="KP104" s="47"/>
      <c r="KQ104" s="47"/>
      <c r="KR104" s="47"/>
      <c r="KS104" s="47"/>
      <c r="KT104" s="47"/>
      <c r="KU104" s="47"/>
      <c r="KV104" s="47"/>
      <c r="KW104" s="47"/>
      <c r="KX104" s="47"/>
      <c r="KY104" s="47"/>
      <c r="KZ104" s="47"/>
      <c r="LA104" s="47"/>
      <c r="LB104" s="47"/>
      <c r="LC104" s="47"/>
      <c r="LD104" s="47"/>
      <c r="LE104" s="47"/>
      <c r="LF104" s="47"/>
      <c r="LG104" s="47"/>
      <c r="LH104" s="47"/>
      <c r="LI104" s="47"/>
      <c r="LJ104" s="47"/>
      <c r="LK104" s="47"/>
      <c r="LL104" s="47"/>
      <c r="LM104" s="47"/>
      <c r="LN104" s="47"/>
      <c r="LO104" s="47"/>
      <c r="LP104" s="47"/>
      <c r="LQ104" s="47"/>
      <c r="LR104" s="47"/>
      <c r="LS104" s="47"/>
      <c r="LT104" s="47"/>
      <c r="LU104" s="47"/>
      <c r="LV104" s="47"/>
      <c r="LW104" s="47"/>
      <c r="LX104" s="47"/>
      <c r="LY104" s="47"/>
      <c r="LZ104" s="47"/>
      <c r="MA104" s="47"/>
      <c r="MB104" s="47"/>
      <c r="MC104" s="47"/>
      <c r="MD104" s="47"/>
      <c r="ME104" s="47"/>
      <c r="MF104" s="47"/>
      <c r="MG104" s="47"/>
      <c r="MH104" s="47"/>
      <c r="MI104" s="47"/>
      <c r="MJ104" s="47"/>
      <c r="MK104" s="47"/>
      <c r="ML104" s="47"/>
      <c r="MM104" s="47"/>
      <c r="MN104" s="47"/>
      <c r="MO104" s="47"/>
      <c r="MP104" s="47"/>
      <c r="MQ104" s="47"/>
      <c r="MR104" s="47"/>
      <c r="MS104" s="47"/>
      <c r="MT104" s="47"/>
      <c r="MU104" s="47"/>
      <c r="MV104" s="47"/>
      <c r="MW104" s="47"/>
      <c r="MX104" s="47"/>
      <c r="MY104" s="47"/>
      <c r="MZ104" s="47"/>
      <c r="NA104" s="47"/>
      <c r="NB104" s="47"/>
      <c r="NC104" s="47"/>
      <c r="ND104" s="47"/>
      <c r="NE104" s="47"/>
      <c r="NF104" s="47"/>
      <c r="NG104" s="47"/>
      <c r="NH104" s="47"/>
      <c r="NI104" s="47"/>
      <c r="NJ104" s="47"/>
      <c r="NK104" s="47"/>
      <c r="NL104" s="47"/>
      <c r="NM104" s="47"/>
      <c r="NN104" s="47"/>
      <c r="NO104" s="47"/>
      <c r="NP104" s="47"/>
      <c r="NQ104" s="47"/>
      <c r="NR104" s="47"/>
      <c r="NS104" s="47"/>
      <c r="NT104" s="47"/>
      <c r="NU104" s="47"/>
      <c r="NV104" s="47"/>
      <c r="NW104" s="47"/>
      <c r="NX104" s="47"/>
      <c r="NY104" s="47"/>
      <c r="NZ104" s="47"/>
      <c r="OA104" s="47"/>
      <c r="OB104" s="47"/>
      <c r="OC104" s="47"/>
      <c r="OD104" s="47"/>
      <c r="OE104" s="47"/>
      <c r="OF104" s="47"/>
      <c r="OG104" s="47"/>
      <c r="OH104" s="47"/>
      <c r="OI104" s="47"/>
      <c r="OJ104" s="47"/>
      <c r="OK104" s="47"/>
      <c r="OL104" s="47"/>
      <c r="OM104" s="47"/>
      <c r="ON104" s="47"/>
      <c r="OO104" s="47"/>
      <c r="OP104" s="47"/>
      <c r="OQ104" s="47"/>
      <c r="OR104" s="47"/>
      <c r="OS104" s="47"/>
      <c r="OT104" s="47"/>
      <c r="OU104" s="47"/>
      <c r="OV104" s="47"/>
      <c r="OW104" s="47"/>
      <c r="OX104" s="47"/>
      <c r="OY104" s="47"/>
      <c r="OZ104" s="47"/>
      <c r="PA104" s="47"/>
      <c r="PB104" s="47"/>
      <c r="PC104" s="47"/>
      <c r="PD104" s="47"/>
      <c r="PE104" s="47"/>
      <c r="PF104" s="47"/>
      <c r="PG104" s="47"/>
      <c r="PH104" s="47"/>
      <c r="PI104" s="47"/>
      <c r="PJ104" s="47"/>
      <c r="PK104" s="47"/>
      <c r="PL104" s="47"/>
      <c r="PM104" s="47"/>
      <c r="PN104" s="47"/>
      <c r="PO104" s="47"/>
      <c r="PP104" s="47"/>
      <c r="PQ104" s="47"/>
      <c r="PR104" s="47"/>
      <c r="PS104" s="47"/>
      <c r="PT104" s="47"/>
      <c r="PU104" s="47"/>
      <c r="PV104" s="47"/>
      <c r="PW104" s="47"/>
      <c r="PX104" s="47"/>
      <c r="PY104" s="47"/>
      <c r="PZ104" s="47"/>
      <c r="QA104" s="47"/>
      <c r="QB104" s="47"/>
      <c r="QC104" s="47"/>
      <c r="QD104" s="47"/>
      <c r="QE104" s="47"/>
      <c r="QF104" s="47"/>
      <c r="QG104" s="47"/>
      <c r="QH104" s="47"/>
      <c r="QI104" s="47"/>
      <c r="QJ104" s="47"/>
      <c r="QK104" s="47"/>
      <c r="QL104" s="47"/>
      <c r="QM104" s="47"/>
      <c r="QN104" s="47"/>
      <c r="QO104" s="47"/>
      <c r="QP104" s="47"/>
      <c r="QQ104" s="47"/>
      <c r="QR104" s="47"/>
      <c r="QS104" s="47"/>
      <c r="QT104" s="47"/>
      <c r="QU104" s="47"/>
      <c r="QV104" s="47"/>
      <c r="QW104" s="47"/>
      <c r="QX104" s="47"/>
      <c r="QY104" s="47"/>
      <c r="QZ104" s="47"/>
      <c r="RA104" s="47"/>
      <c r="RB104" s="47"/>
      <c r="RC104" s="47"/>
      <c r="RD104" s="47"/>
      <c r="RE104" s="47"/>
      <c r="RF104" s="47"/>
      <c r="RG104" s="47"/>
      <c r="RH104" s="47"/>
      <c r="RI104" s="47"/>
      <c r="RJ104" s="47"/>
      <c r="RK104" s="47"/>
      <c r="RL104" s="47"/>
      <c r="RM104" s="47"/>
      <c r="RN104" s="47"/>
      <c r="RO104" s="47"/>
      <c r="RP104" s="47"/>
      <c r="RQ104" s="47"/>
      <c r="RR104" s="47"/>
      <c r="RS104" s="47"/>
      <c r="RT104" s="47"/>
      <c r="RU104" s="47"/>
      <c r="RV104" s="47"/>
      <c r="RW104" s="47"/>
      <c r="RX104" s="47"/>
      <c r="RY104" s="47"/>
      <c r="RZ104" s="47"/>
      <c r="SA104" s="47"/>
      <c r="SB104" s="47"/>
      <c r="SC104" s="47"/>
      <c r="SD104" s="47"/>
      <c r="SE104" s="47"/>
      <c r="SF104" s="47"/>
      <c r="SG104" s="47"/>
      <c r="SH104" s="47"/>
      <c r="SI104" s="47"/>
      <c r="SJ104" s="47"/>
      <c r="SK104" s="47"/>
      <c r="SL104" s="47"/>
      <c r="SM104" s="47"/>
      <c r="SN104" s="47"/>
      <c r="SO104" s="47"/>
      <c r="SP104" s="47"/>
      <c r="SQ104" s="47"/>
      <c r="SR104" s="47"/>
      <c r="SS104" s="47"/>
      <c r="ST104" s="47"/>
      <c r="SU104" s="47"/>
      <c r="SV104" s="47"/>
      <c r="SW104" s="47"/>
      <c r="SX104" s="47"/>
      <c r="SY104" s="47"/>
      <c r="SZ104" s="47"/>
      <c r="TA104" s="47"/>
      <c r="TB104" s="47"/>
      <c r="TC104" s="47"/>
      <c r="TD104" s="47"/>
      <c r="TE104" s="47"/>
      <c r="TF104" s="47"/>
      <c r="TG104" s="47"/>
      <c r="TH104" s="47"/>
      <c r="TI104" s="47"/>
      <c r="TJ104" s="47"/>
      <c r="TK104" s="47"/>
      <c r="TL104" s="47"/>
      <c r="TM104" s="47"/>
      <c r="TN104" s="47"/>
      <c r="TO104" s="47"/>
      <c r="TP104" s="47"/>
      <c r="TQ104" s="47"/>
      <c r="TR104" s="47"/>
      <c r="TS104" s="47"/>
      <c r="TT104" s="47"/>
      <c r="TU104" s="47"/>
      <c r="TV104" s="47"/>
      <c r="TW104" s="47"/>
      <c r="TX104" s="47"/>
      <c r="TY104" s="47"/>
      <c r="TZ104" s="47"/>
      <c r="UA104" s="47"/>
      <c r="UB104" s="47"/>
      <c r="UC104" s="47"/>
      <c r="UD104" s="47"/>
      <c r="UE104" s="47"/>
      <c r="UF104" s="47"/>
      <c r="UG104" s="47"/>
      <c r="UH104" s="47"/>
      <c r="UI104" s="47"/>
      <c r="UJ104" s="47"/>
      <c r="UK104" s="47"/>
      <c r="UL104" s="47"/>
      <c r="UM104" s="47"/>
      <c r="UN104" s="47"/>
      <c r="UO104" s="47"/>
      <c r="UP104" s="47"/>
      <c r="UQ104" s="47"/>
      <c r="UR104" s="47"/>
      <c r="US104" s="47"/>
      <c r="UT104" s="47"/>
      <c r="UU104" s="47"/>
      <c r="UV104" s="47"/>
      <c r="UW104" s="47"/>
      <c r="UX104" s="47"/>
      <c r="UY104" s="47"/>
      <c r="UZ104" s="47"/>
      <c r="VA104" s="47"/>
      <c r="VB104" s="47"/>
      <c r="VC104" s="47"/>
      <c r="VD104" s="47"/>
      <c r="VE104" s="47"/>
      <c r="VF104" s="47"/>
      <c r="VG104" s="47"/>
      <c r="VH104" s="47"/>
      <c r="VI104" s="47"/>
      <c r="VJ104" s="47"/>
      <c r="VK104" s="47"/>
      <c r="VL104" s="47"/>
      <c r="VM104" s="47"/>
      <c r="VN104" s="47"/>
      <c r="VO104" s="47"/>
      <c r="VP104" s="47"/>
      <c r="VQ104" s="47"/>
      <c r="VR104" s="47"/>
      <c r="VS104" s="47"/>
      <c r="VT104" s="47"/>
      <c r="VU104" s="47"/>
      <c r="VV104" s="47"/>
      <c r="VW104" s="47"/>
      <c r="VX104" s="47"/>
      <c r="VY104" s="47"/>
      <c r="VZ104" s="47"/>
      <c r="WA104" s="47"/>
      <c r="WB104" s="47"/>
      <c r="WC104" s="47"/>
      <c r="WD104" s="47"/>
      <c r="WE104" s="47"/>
      <c r="WF104" s="47"/>
      <c r="WG104" s="47"/>
      <c r="WH104" s="47"/>
      <c r="WI104" s="47"/>
      <c r="WJ104" s="47"/>
      <c r="WK104" s="47"/>
      <c r="WL104" s="47"/>
      <c r="WM104" s="47"/>
      <c r="WN104" s="47"/>
      <c r="WO104" s="47"/>
      <c r="WP104" s="47"/>
      <c r="WQ104" s="47"/>
      <c r="WR104" s="47"/>
      <c r="WS104" s="47"/>
      <c r="WT104" s="47"/>
      <c r="WU104" s="47"/>
      <c r="WV104" s="47"/>
      <c r="WW104" s="47"/>
      <c r="WX104" s="47"/>
      <c r="WY104" s="47"/>
      <c r="WZ104" s="47"/>
      <c r="XA104" s="47"/>
      <c r="XB104" s="47"/>
      <c r="XC104" s="47"/>
      <c r="XD104" s="47"/>
      <c r="XE104" s="47"/>
      <c r="XF104" s="47"/>
      <c r="XG104" s="47"/>
      <c r="XH104" s="47"/>
      <c r="XI104" s="47"/>
      <c r="XJ104" s="47"/>
      <c r="XK104" s="47"/>
      <c r="XL104" s="47"/>
      <c r="XM104" s="47"/>
      <c r="XN104" s="47"/>
      <c r="XO104" s="47"/>
      <c r="XP104" s="47"/>
      <c r="XQ104" s="47"/>
      <c r="XR104" s="47"/>
      <c r="XS104" s="47"/>
      <c r="XT104" s="47"/>
      <c r="XU104" s="47"/>
      <c r="XV104" s="47"/>
      <c r="XW104" s="47"/>
      <c r="XX104" s="47"/>
      <c r="XY104" s="47"/>
      <c r="XZ104" s="47"/>
      <c r="YA104" s="47"/>
      <c r="YB104" s="47"/>
      <c r="YC104" s="47"/>
      <c r="YD104" s="47"/>
      <c r="YE104" s="47"/>
      <c r="YF104" s="47"/>
      <c r="YG104" s="47"/>
      <c r="YH104" s="47"/>
      <c r="YI104" s="47"/>
      <c r="YJ104" s="47"/>
      <c r="YK104" s="47"/>
      <c r="YL104" s="47"/>
      <c r="YM104" s="47"/>
      <c r="YN104" s="47"/>
      <c r="YO104" s="47"/>
      <c r="YP104" s="47"/>
      <c r="YQ104" s="47"/>
      <c r="YR104" s="47"/>
      <c r="YS104" s="47"/>
      <c r="YT104" s="47"/>
      <c r="YU104" s="47"/>
      <c r="YV104" s="47"/>
      <c r="YW104" s="47"/>
      <c r="YX104" s="47"/>
      <c r="YY104" s="47"/>
      <c r="YZ104" s="47"/>
      <c r="ZA104" s="47"/>
      <c r="ZB104" s="47"/>
      <c r="ZC104" s="47"/>
      <c r="ZD104" s="47"/>
      <c r="ZE104" s="47"/>
      <c r="ZF104" s="47"/>
      <c r="ZG104" s="47"/>
      <c r="ZH104" s="47"/>
      <c r="ZI104" s="47"/>
      <c r="ZJ104" s="47"/>
      <c r="ZK104" s="47"/>
      <c r="ZL104" s="47"/>
      <c r="ZM104" s="47"/>
      <c r="ZN104" s="47"/>
      <c r="ZO104" s="47"/>
      <c r="ZP104" s="47"/>
      <c r="ZQ104" s="47"/>
      <c r="ZR104" s="47"/>
      <c r="ZS104" s="47"/>
      <c r="ZT104" s="47"/>
      <c r="ZU104" s="47"/>
      <c r="ZV104" s="47"/>
      <c r="ZW104" s="47"/>
      <c r="ZX104" s="47"/>
      <c r="ZY104" s="47"/>
      <c r="ZZ104" s="47"/>
      <c r="AAA104" s="47"/>
      <c r="AAB104" s="47"/>
      <c r="AAC104" s="47"/>
      <c r="AAD104" s="47"/>
      <c r="AAE104" s="47"/>
      <c r="AAF104" s="47"/>
      <c r="AAG104" s="47"/>
      <c r="AAH104" s="47"/>
      <c r="AAI104" s="47"/>
      <c r="AAJ104" s="47"/>
      <c r="AAK104" s="47"/>
      <c r="AAL104" s="47"/>
      <c r="AAM104" s="47"/>
      <c r="AAN104" s="47"/>
      <c r="AAO104" s="47"/>
      <c r="AAP104" s="47"/>
      <c r="AAQ104" s="47"/>
      <c r="AAR104" s="47"/>
      <c r="AAS104" s="47"/>
      <c r="AAT104" s="47"/>
      <c r="AAU104" s="47"/>
      <c r="AAV104" s="47"/>
      <c r="AAW104" s="47"/>
      <c r="AAX104" s="47"/>
      <c r="AAY104" s="47"/>
      <c r="AAZ104" s="47"/>
      <c r="ABA104" s="47"/>
      <c r="ABB104" s="47"/>
      <c r="ABC104" s="47"/>
      <c r="ABD104" s="47"/>
      <c r="ABE104" s="47"/>
      <c r="ABF104" s="47"/>
      <c r="ABG104" s="47"/>
      <c r="ABH104" s="47"/>
      <c r="ABI104" s="47"/>
      <c r="ABJ104" s="47"/>
      <c r="ABK104" s="47"/>
      <c r="ABL104" s="47"/>
      <c r="ABM104" s="47"/>
      <c r="ABN104" s="47"/>
      <c r="ABO104" s="47"/>
      <c r="ABP104" s="47"/>
      <c r="ABQ104" s="47"/>
      <c r="ABR104" s="47"/>
      <c r="ABS104" s="47"/>
      <c r="ABT104" s="47"/>
      <c r="ABU104" s="47"/>
      <c r="ABV104" s="47"/>
      <c r="ABW104" s="47"/>
      <c r="ABX104" s="47"/>
      <c r="ABY104" s="47"/>
      <c r="ABZ104" s="47"/>
      <c r="ACA104" s="47"/>
      <c r="ACB104" s="47"/>
      <c r="ACC104" s="47"/>
      <c r="ACD104" s="47"/>
      <c r="ACE104" s="47"/>
      <c r="ACF104" s="47"/>
      <c r="ACG104" s="47"/>
      <c r="ACH104" s="47"/>
      <c r="ACI104" s="47"/>
      <c r="ACJ104" s="47"/>
      <c r="ACK104" s="47"/>
      <c r="ACL104" s="47"/>
      <c r="ACM104" s="47"/>
      <c r="ACN104" s="47"/>
      <c r="ACO104" s="47"/>
      <c r="ACP104" s="47"/>
      <c r="ACQ104" s="47"/>
      <c r="ACR104" s="47"/>
      <c r="ACS104" s="47"/>
      <c r="ACT104" s="47"/>
      <c r="ACU104" s="47"/>
      <c r="ACV104" s="47"/>
      <c r="ACW104" s="47"/>
      <c r="ACX104" s="47"/>
      <c r="ACY104" s="47"/>
      <c r="ACZ104" s="47"/>
      <c r="ADA104" s="47"/>
      <c r="ADB104" s="47"/>
      <c r="ADC104" s="47"/>
      <c r="ADD104" s="47"/>
      <c r="ADE104" s="47"/>
      <c r="ADF104" s="47"/>
      <c r="ADG104" s="47"/>
      <c r="ADH104" s="47"/>
      <c r="ADI104" s="47"/>
      <c r="ADJ104" s="47"/>
      <c r="ADK104" s="47"/>
      <c r="ADL104" s="47"/>
      <c r="ADM104" s="47"/>
      <c r="ADN104" s="47"/>
      <c r="ADO104" s="47"/>
      <c r="ADP104" s="47"/>
      <c r="ADQ104" s="47"/>
      <c r="ADR104" s="47"/>
      <c r="ADS104" s="47"/>
      <c r="ADT104" s="47"/>
      <c r="ADU104" s="47"/>
      <c r="ADV104" s="47"/>
      <c r="ADW104" s="47"/>
      <c r="ADX104" s="47"/>
      <c r="ADY104" s="47"/>
      <c r="ADZ104" s="47"/>
      <c r="AEA104" s="47"/>
      <c r="AEB104" s="47"/>
      <c r="AEC104" s="47"/>
      <c r="AED104" s="47"/>
      <c r="AEE104" s="47"/>
      <c r="AEF104" s="47"/>
      <c r="AEG104" s="47"/>
      <c r="AEH104" s="47"/>
      <c r="AEI104" s="47"/>
      <c r="AEJ104" s="47"/>
      <c r="AEK104" s="47"/>
      <c r="AEL104" s="47"/>
      <c r="AEM104" s="47"/>
      <c r="AEN104" s="47"/>
      <c r="AEO104" s="47"/>
      <c r="AEP104" s="47"/>
      <c r="AEQ104" s="47"/>
      <c r="AER104" s="47"/>
      <c r="AES104" s="47"/>
      <c r="AET104" s="47"/>
      <c r="AEU104" s="47"/>
      <c r="AEV104" s="47"/>
      <c r="AEW104" s="47"/>
      <c r="AEX104" s="47"/>
      <c r="AEY104" s="47"/>
      <c r="AEZ104" s="47"/>
      <c r="AFA104" s="47"/>
      <c r="AFB104" s="47"/>
      <c r="AFC104" s="47"/>
      <c r="AFD104" s="47"/>
      <c r="AFE104" s="47"/>
      <c r="AFF104" s="47"/>
      <c r="AFG104" s="47"/>
      <c r="AFH104" s="47"/>
      <c r="AFI104" s="47"/>
      <c r="AFJ104" s="47"/>
      <c r="AFK104" s="47"/>
      <c r="AFL104" s="47"/>
      <c r="AFM104" s="47"/>
      <c r="AFN104" s="47"/>
      <c r="AFO104" s="47"/>
      <c r="AFP104" s="47"/>
      <c r="AFQ104" s="47"/>
      <c r="AFR104" s="47"/>
      <c r="AFS104" s="47"/>
      <c r="AFT104" s="47"/>
      <c r="AFU104" s="47"/>
      <c r="AFV104" s="47"/>
      <c r="AFW104" s="47"/>
      <c r="AFX104" s="47"/>
      <c r="AFY104" s="47"/>
      <c r="AFZ104" s="47"/>
      <c r="AGA104" s="47"/>
      <c r="AGB104" s="47"/>
      <c r="AGC104" s="47"/>
      <c r="AGD104" s="47"/>
      <c r="AGE104" s="47"/>
      <c r="AGF104" s="47"/>
      <c r="AGG104" s="47"/>
      <c r="AGH104" s="47"/>
      <c r="AGI104" s="47"/>
      <c r="AGJ104" s="47"/>
      <c r="AGK104" s="47"/>
      <c r="AGL104" s="47"/>
      <c r="AGM104" s="47"/>
      <c r="AGN104" s="47"/>
      <c r="AGO104" s="47"/>
      <c r="AGP104" s="47"/>
      <c r="AGQ104" s="47"/>
      <c r="AGR104" s="47"/>
      <c r="AGS104" s="47"/>
      <c r="AGT104" s="47"/>
      <c r="AGU104" s="47"/>
      <c r="AGV104" s="47"/>
      <c r="AGW104" s="47"/>
      <c r="AGX104" s="47"/>
      <c r="AGY104" s="47"/>
      <c r="AGZ104" s="47"/>
      <c r="AHA104" s="47"/>
      <c r="AHB104" s="47"/>
      <c r="AHC104" s="47"/>
      <c r="AHD104" s="47"/>
      <c r="AHE104" s="47"/>
      <c r="AHF104" s="47"/>
      <c r="AHG104" s="47"/>
      <c r="AHH104" s="47"/>
      <c r="AHI104" s="47"/>
      <c r="AHJ104" s="47"/>
      <c r="AHK104" s="47"/>
      <c r="AHL104" s="47"/>
      <c r="AHM104" s="47"/>
      <c r="AHN104" s="47"/>
      <c r="AHO104" s="47"/>
      <c r="AHP104" s="47"/>
      <c r="AHQ104" s="47"/>
      <c r="AHR104" s="47"/>
      <c r="AHS104" s="47"/>
      <c r="AHT104" s="47"/>
      <c r="AHU104" s="47"/>
      <c r="AHV104" s="47"/>
      <c r="AHW104" s="47"/>
      <c r="AHX104" s="47"/>
      <c r="AHY104" s="47"/>
      <c r="AHZ104" s="47"/>
      <c r="AIA104" s="47"/>
      <c r="AIB104" s="47"/>
      <c r="AIC104" s="47"/>
      <c r="AID104" s="47"/>
      <c r="AIE104" s="47"/>
      <c r="AIF104" s="47"/>
      <c r="AIG104" s="47"/>
      <c r="AIH104" s="47"/>
      <c r="AII104" s="47"/>
      <c r="AIJ104" s="47"/>
      <c r="AIK104" s="47"/>
      <c r="AIL104" s="47"/>
      <c r="AIM104" s="47"/>
      <c r="AIN104" s="47"/>
      <c r="AIO104" s="47"/>
      <c r="AIP104" s="47"/>
      <c r="AIQ104" s="47"/>
      <c r="AIR104" s="47"/>
      <c r="AIS104" s="47"/>
      <c r="AIT104" s="47"/>
      <c r="AIU104" s="47"/>
      <c r="AIV104" s="47"/>
      <c r="AIW104" s="47"/>
      <c r="AIX104" s="47"/>
      <c r="AIY104" s="47"/>
      <c r="AIZ104" s="47"/>
      <c r="AJA104" s="47"/>
      <c r="AJB104" s="47"/>
      <c r="AJC104" s="47"/>
      <c r="AJD104" s="47"/>
      <c r="AJE104" s="47"/>
      <c r="AJF104" s="47"/>
      <c r="AJG104" s="47"/>
      <c r="AJH104" s="47"/>
      <c r="AJI104" s="47"/>
      <c r="AJJ104" s="47"/>
      <c r="AJK104" s="47"/>
      <c r="AJL104" s="47"/>
      <c r="AJM104" s="47"/>
      <c r="AJN104" s="47"/>
      <c r="AJO104" s="47"/>
      <c r="AJP104" s="47"/>
      <c r="AJQ104" s="47"/>
      <c r="AJR104" s="47"/>
      <c r="AJS104" s="47"/>
      <c r="AJT104" s="47"/>
      <c r="AJU104" s="47"/>
      <c r="AJV104" s="47"/>
      <c r="AJW104" s="47"/>
      <c r="AJX104" s="47"/>
      <c r="AJY104" s="47"/>
      <c r="AJZ104" s="47"/>
      <c r="AKA104" s="47"/>
      <c r="AKB104" s="47"/>
      <c r="AKC104" s="47"/>
      <c r="AKD104" s="47"/>
      <c r="AKE104" s="47"/>
      <c r="AKF104" s="47"/>
      <c r="AKG104" s="47"/>
      <c r="AKH104" s="47"/>
      <c r="AKI104" s="47"/>
      <c r="AKJ104" s="47"/>
      <c r="AKK104" s="47"/>
      <c r="AKL104" s="47"/>
      <c r="AKM104" s="47"/>
      <c r="AKN104" s="47"/>
      <c r="AKO104" s="47"/>
      <c r="AKP104" s="47"/>
      <c r="AKQ104" s="47"/>
      <c r="AKR104" s="47"/>
      <c r="AKS104" s="47"/>
      <c r="AKT104" s="47"/>
      <c r="AKU104" s="47"/>
      <c r="AKV104" s="47"/>
      <c r="AKW104" s="47"/>
      <c r="AKX104" s="47"/>
      <c r="AKY104" s="47"/>
      <c r="AKZ104" s="47"/>
      <c r="ALA104" s="47"/>
      <c r="ALB104" s="47"/>
      <c r="ALC104" s="47"/>
      <c r="ALD104" s="47"/>
      <c r="ALE104" s="47"/>
      <c r="ALF104" s="47"/>
      <c r="ALG104" s="47"/>
      <c r="ALH104" s="47"/>
      <c r="ALI104" s="47"/>
      <c r="ALJ104" s="47"/>
      <c r="ALK104" s="47"/>
      <c r="ALL104" s="47"/>
      <c r="ALM104" s="47"/>
      <c r="ALN104" s="47"/>
      <c r="ALO104" s="47"/>
      <c r="ALP104" s="47"/>
      <c r="ALQ104" s="47"/>
      <c r="ALR104" s="47"/>
      <c r="ALS104" s="47"/>
      <c r="ALT104" s="47"/>
      <c r="ALU104" s="47"/>
      <c r="ALV104" s="47"/>
      <c r="ALW104" s="47"/>
      <c r="ALX104" s="47"/>
      <c r="ALY104" s="47"/>
      <c r="ALZ104" s="47"/>
      <c r="AMA104" s="47"/>
      <c r="AMB104" s="47"/>
      <c r="AMC104" s="47"/>
      <c r="AMD104" s="47"/>
      <c r="AME104" s="47"/>
      <c r="AMF104" s="47"/>
      <c r="AMG104" s="47"/>
      <c r="AMH104" s="47"/>
      <c r="AMI104" s="47"/>
      <c r="AMJ104" s="47"/>
      <c r="AMK104" s="47"/>
    </row>
    <row r="105" spans="1:1025" s="45" customFormat="1" ht="17.25" customHeight="1">
      <c r="A105" s="109"/>
      <c r="B105" s="109"/>
      <c r="C105" s="109"/>
      <c r="D105" s="109"/>
      <c r="E105" s="109"/>
      <c r="F105" s="110"/>
      <c r="G105" s="111"/>
      <c r="H105" s="50"/>
      <c r="I105" s="20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  <c r="FE105" s="47"/>
      <c r="FF105" s="47"/>
      <c r="FG105" s="47"/>
      <c r="FH105" s="47"/>
      <c r="FI105" s="47"/>
      <c r="FJ105" s="47"/>
      <c r="FK105" s="47"/>
      <c r="FL105" s="47"/>
      <c r="FM105" s="47"/>
      <c r="FN105" s="47"/>
      <c r="FO105" s="47"/>
      <c r="FP105" s="47"/>
      <c r="FQ105" s="47"/>
      <c r="FR105" s="47"/>
      <c r="FS105" s="47"/>
      <c r="FT105" s="47"/>
      <c r="FU105" s="47"/>
      <c r="FV105" s="47"/>
      <c r="FW105" s="47"/>
      <c r="FX105" s="47"/>
      <c r="FY105" s="47"/>
      <c r="FZ105" s="47"/>
      <c r="GA105" s="47"/>
      <c r="GB105" s="47"/>
      <c r="GC105" s="47"/>
      <c r="GD105" s="47"/>
      <c r="GE105" s="47"/>
      <c r="GF105" s="47"/>
      <c r="GG105" s="47"/>
      <c r="GH105" s="47"/>
      <c r="GI105" s="47"/>
      <c r="GJ105" s="47"/>
      <c r="GK105" s="47"/>
      <c r="GL105" s="47"/>
      <c r="GM105" s="47"/>
      <c r="GN105" s="47"/>
      <c r="GO105" s="47"/>
      <c r="GP105" s="47"/>
      <c r="GQ105" s="47"/>
      <c r="GR105" s="47"/>
      <c r="GS105" s="47"/>
      <c r="GT105" s="47"/>
      <c r="GU105" s="47"/>
      <c r="GV105" s="47"/>
      <c r="GW105" s="47"/>
      <c r="GX105" s="47"/>
      <c r="GY105" s="47"/>
      <c r="GZ105" s="47"/>
      <c r="HA105" s="47"/>
      <c r="HB105" s="47"/>
      <c r="HC105" s="47"/>
      <c r="HD105" s="47"/>
      <c r="HE105" s="47"/>
      <c r="HF105" s="47"/>
      <c r="HG105" s="47"/>
      <c r="HH105" s="47"/>
      <c r="HI105" s="47"/>
      <c r="HJ105" s="47"/>
      <c r="HK105" s="47"/>
      <c r="HL105" s="47"/>
      <c r="HM105" s="47"/>
      <c r="HN105" s="47"/>
      <c r="HO105" s="47"/>
      <c r="HP105" s="47"/>
      <c r="HQ105" s="47"/>
      <c r="HR105" s="47"/>
      <c r="HS105" s="47"/>
      <c r="HT105" s="47"/>
      <c r="HU105" s="47"/>
      <c r="HV105" s="47"/>
      <c r="HW105" s="47"/>
      <c r="HX105" s="47"/>
      <c r="HY105" s="47"/>
      <c r="HZ105" s="47"/>
      <c r="IA105" s="47"/>
      <c r="IB105" s="47"/>
      <c r="IC105" s="47"/>
      <c r="ID105" s="47"/>
      <c r="IE105" s="47"/>
      <c r="IF105" s="47"/>
      <c r="IG105" s="47"/>
      <c r="IH105" s="47"/>
      <c r="II105" s="47"/>
      <c r="IJ105" s="47"/>
      <c r="IK105" s="47"/>
      <c r="IL105" s="47"/>
      <c r="IM105" s="47"/>
      <c r="IN105" s="47"/>
      <c r="IO105" s="47"/>
      <c r="IP105" s="47"/>
      <c r="IQ105" s="47"/>
      <c r="IR105" s="47"/>
      <c r="IS105" s="47"/>
      <c r="IT105" s="47"/>
      <c r="IU105" s="47"/>
      <c r="IV105" s="47"/>
      <c r="IW105" s="47"/>
      <c r="IX105" s="47"/>
      <c r="IY105" s="47"/>
      <c r="IZ105" s="47"/>
      <c r="JA105" s="47"/>
      <c r="JB105" s="47"/>
      <c r="JC105" s="47"/>
      <c r="JD105" s="47"/>
      <c r="JE105" s="47"/>
      <c r="JF105" s="47"/>
      <c r="JG105" s="47"/>
      <c r="JH105" s="47"/>
      <c r="JI105" s="47"/>
      <c r="JJ105" s="47"/>
      <c r="JK105" s="47"/>
      <c r="JL105" s="47"/>
      <c r="JM105" s="47"/>
      <c r="JN105" s="47"/>
      <c r="JO105" s="47"/>
      <c r="JP105" s="47"/>
      <c r="JQ105" s="47"/>
      <c r="JR105" s="47"/>
      <c r="JS105" s="47"/>
      <c r="JT105" s="47"/>
      <c r="JU105" s="47"/>
      <c r="JV105" s="47"/>
      <c r="JW105" s="47"/>
      <c r="JX105" s="47"/>
      <c r="JY105" s="47"/>
      <c r="JZ105" s="47"/>
      <c r="KA105" s="47"/>
      <c r="KB105" s="47"/>
      <c r="KC105" s="47"/>
      <c r="KD105" s="47"/>
      <c r="KE105" s="47"/>
      <c r="KF105" s="47"/>
      <c r="KG105" s="47"/>
      <c r="KH105" s="47"/>
      <c r="KI105" s="47"/>
      <c r="KJ105" s="47"/>
      <c r="KK105" s="47"/>
      <c r="KL105" s="47"/>
      <c r="KM105" s="47"/>
      <c r="KN105" s="47"/>
      <c r="KO105" s="47"/>
      <c r="KP105" s="47"/>
      <c r="KQ105" s="47"/>
      <c r="KR105" s="47"/>
      <c r="KS105" s="47"/>
      <c r="KT105" s="47"/>
      <c r="KU105" s="47"/>
      <c r="KV105" s="47"/>
      <c r="KW105" s="47"/>
      <c r="KX105" s="47"/>
      <c r="KY105" s="47"/>
      <c r="KZ105" s="47"/>
      <c r="LA105" s="47"/>
      <c r="LB105" s="47"/>
      <c r="LC105" s="47"/>
      <c r="LD105" s="47"/>
      <c r="LE105" s="47"/>
      <c r="LF105" s="47"/>
      <c r="LG105" s="47"/>
      <c r="LH105" s="47"/>
      <c r="LI105" s="47"/>
      <c r="LJ105" s="47"/>
      <c r="LK105" s="47"/>
      <c r="LL105" s="47"/>
      <c r="LM105" s="47"/>
      <c r="LN105" s="47"/>
      <c r="LO105" s="47"/>
      <c r="LP105" s="47"/>
      <c r="LQ105" s="47"/>
      <c r="LR105" s="47"/>
      <c r="LS105" s="47"/>
      <c r="LT105" s="47"/>
      <c r="LU105" s="47"/>
      <c r="LV105" s="47"/>
      <c r="LW105" s="47"/>
      <c r="LX105" s="47"/>
      <c r="LY105" s="47"/>
      <c r="LZ105" s="47"/>
      <c r="MA105" s="47"/>
      <c r="MB105" s="47"/>
      <c r="MC105" s="47"/>
      <c r="MD105" s="47"/>
      <c r="ME105" s="47"/>
      <c r="MF105" s="47"/>
      <c r="MG105" s="47"/>
      <c r="MH105" s="47"/>
      <c r="MI105" s="47"/>
      <c r="MJ105" s="47"/>
      <c r="MK105" s="47"/>
      <c r="ML105" s="47"/>
      <c r="MM105" s="47"/>
      <c r="MN105" s="47"/>
      <c r="MO105" s="47"/>
      <c r="MP105" s="47"/>
      <c r="MQ105" s="47"/>
      <c r="MR105" s="47"/>
      <c r="MS105" s="47"/>
      <c r="MT105" s="47"/>
      <c r="MU105" s="47"/>
      <c r="MV105" s="47"/>
      <c r="MW105" s="47"/>
      <c r="MX105" s="47"/>
      <c r="MY105" s="47"/>
      <c r="MZ105" s="47"/>
      <c r="NA105" s="47"/>
      <c r="NB105" s="47"/>
      <c r="NC105" s="47"/>
      <c r="ND105" s="47"/>
      <c r="NE105" s="47"/>
      <c r="NF105" s="47"/>
      <c r="NG105" s="47"/>
      <c r="NH105" s="47"/>
      <c r="NI105" s="47"/>
      <c r="NJ105" s="47"/>
      <c r="NK105" s="47"/>
      <c r="NL105" s="47"/>
      <c r="NM105" s="47"/>
      <c r="NN105" s="47"/>
      <c r="NO105" s="47"/>
      <c r="NP105" s="47"/>
      <c r="NQ105" s="47"/>
      <c r="NR105" s="47"/>
      <c r="NS105" s="47"/>
      <c r="NT105" s="47"/>
      <c r="NU105" s="47"/>
      <c r="NV105" s="47"/>
      <c r="NW105" s="47"/>
      <c r="NX105" s="47"/>
      <c r="NY105" s="47"/>
      <c r="NZ105" s="47"/>
      <c r="OA105" s="47"/>
      <c r="OB105" s="47"/>
      <c r="OC105" s="47"/>
      <c r="OD105" s="47"/>
      <c r="OE105" s="47"/>
      <c r="OF105" s="47"/>
      <c r="OG105" s="47"/>
      <c r="OH105" s="47"/>
      <c r="OI105" s="47"/>
      <c r="OJ105" s="47"/>
      <c r="OK105" s="47"/>
      <c r="OL105" s="47"/>
      <c r="OM105" s="47"/>
      <c r="ON105" s="47"/>
      <c r="OO105" s="47"/>
      <c r="OP105" s="47"/>
      <c r="OQ105" s="47"/>
      <c r="OR105" s="47"/>
      <c r="OS105" s="47"/>
      <c r="OT105" s="47"/>
      <c r="OU105" s="47"/>
      <c r="OV105" s="47"/>
      <c r="OW105" s="47"/>
      <c r="OX105" s="47"/>
      <c r="OY105" s="47"/>
      <c r="OZ105" s="47"/>
      <c r="PA105" s="47"/>
      <c r="PB105" s="47"/>
      <c r="PC105" s="47"/>
      <c r="PD105" s="47"/>
      <c r="PE105" s="47"/>
      <c r="PF105" s="47"/>
      <c r="PG105" s="47"/>
      <c r="PH105" s="47"/>
      <c r="PI105" s="47"/>
      <c r="PJ105" s="47"/>
      <c r="PK105" s="47"/>
      <c r="PL105" s="47"/>
      <c r="PM105" s="47"/>
      <c r="PN105" s="47"/>
      <c r="PO105" s="47"/>
      <c r="PP105" s="47"/>
      <c r="PQ105" s="47"/>
      <c r="PR105" s="47"/>
      <c r="PS105" s="47"/>
      <c r="PT105" s="47"/>
      <c r="PU105" s="47"/>
      <c r="PV105" s="47"/>
      <c r="PW105" s="47"/>
      <c r="PX105" s="47"/>
      <c r="PY105" s="47"/>
      <c r="PZ105" s="47"/>
      <c r="QA105" s="47"/>
      <c r="QB105" s="47"/>
      <c r="QC105" s="47"/>
      <c r="QD105" s="47"/>
      <c r="QE105" s="47"/>
      <c r="QF105" s="47"/>
      <c r="QG105" s="47"/>
      <c r="QH105" s="47"/>
      <c r="QI105" s="47"/>
      <c r="QJ105" s="47"/>
      <c r="QK105" s="47"/>
      <c r="QL105" s="47"/>
      <c r="QM105" s="47"/>
      <c r="QN105" s="47"/>
      <c r="QO105" s="47"/>
      <c r="QP105" s="47"/>
      <c r="QQ105" s="47"/>
      <c r="QR105" s="47"/>
      <c r="QS105" s="47"/>
      <c r="QT105" s="47"/>
      <c r="QU105" s="47"/>
      <c r="QV105" s="47"/>
      <c r="QW105" s="47"/>
      <c r="QX105" s="47"/>
      <c r="QY105" s="47"/>
      <c r="QZ105" s="47"/>
      <c r="RA105" s="47"/>
      <c r="RB105" s="47"/>
      <c r="RC105" s="47"/>
      <c r="RD105" s="47"/>
      <c r="RE105" s="47"/>
      <c r="RF105" s="47"/>
      <c r="RG105" s="47"/>
      <c r="RH105" s="47"/>
      <c r="RI105" s="47"/>
      <c r="RJ105" s="47"/>
      <c r="RK105" s="47"/>
      <c r="RL105" s="47"/>
      <c r="RM105" s="47"/>
      <c r="RN105" s="47"/>
      <c r="RO105" s="47"/>
      <c r="RP105" s="47"/>
      <c r="RQ105" s="47"/>
      <c r="RR105" s="47"/>
      <c r="RS105" s="47"/>
      <c r="RT105" s="47"/>
      <c r="RU105" s="47"/>
      <c r="RV105" s="47"/>
      <c r="RW105" s="47"/>
      <c r="RX105" s="47"/>
      <c r="RY105" s="47"/>
      <c r="RZ105" s="47"/>
      <c r="SA105" s="47"/>
      <c r="SB105" s="47"/>
      <c r="SC105" s="47"/>
      <c r="SD105" s="47"/>
      <c r="SE105" s="47"/>
      <c r="SF105" s="47"/>
      <c r="SG105" s="47"/>
      <c r="SH105" s="47"/>
      <c r="SI105" s="47"/>
      <c r="SJ105" s="47"/>
      <c r="SK105" s="47"/>
      <c r="SL105" s="47"/>
      <c r="SM105" s="47"/>
      <c r="SN105" s="47"/>
      <c r="SO105" s="47"/>
      <c r="SP105" s="47"/>
      <c r="SQ105" s="47"/>
      <c r="SR105" s="47"/>
      <c r="SS105" s="47"/>
      <c r="ST105" s="47"/>
      <c r="SU105" s="47"/>
      <c r="SV105" s="47"/>
      <c r="SW105" s="47"/>
      <c r="SX105" s="47"/>
      <c r="SY105" s="47"/>
      <c r="SZ105" s="47"/>
      <c r="TA105" s="47"/>
      <c r="TB105" s="47"/>
      <c r="TC105" s="47"/>
      <c r="TD105" s="47"/>
      <c r="TE105" s="47"/>
      <c r="TF105" s="47"/>
      <c r="TG105" s="47"/>
      <c r="TH105" s="47"/>
      <c r="TI105" s="47"/>
      <c r="TJ105" s="47"/>
      <c r="TK105" s="47"/>
      <c r="TL105" s="47"/>
      <c r="TM105" s="47"/>
      <c r="TN105" s="47"/>
      <c r="TO105" s="47"/>
      <c r="TP105" s="47"/>
      <c r="TQ105" s="47"/>
      <c r="TR105" s="47"/>
      <c r="TS105" s="47"/>
      <c r="TT105" s="47"/>
      <c r="TU105" s="47"/>
      <c r="TV105" s="47"/>
      <c r="TW105" s="47"/>
      <c r="TX105" s="47"/>
      <c r="TY105" s="47"/>
      <c r="TZ105" s="47"/>
      <c r="UA105" s="47"/>
      <c r="UB105" s="47"/>
      <c r="UC105" s="47"/>
      <c r="UD105" s="47"/>
      <c r="UE105" s="47"/>
      <c r="UF105" s="47"/>
      <c r="UG105" s="47"/>
      <c r="UH105" s="47"/>
      <c r="UI105" s="47"/>
      <c r="UJ105" s="47"/>
      <c r="UK105" s="47"/>
      <c r="UL105" s="47"/>
      <c r="UM105" s="47"/>
      <c r="UN105" s="47"/>
      <c r="UO105" s="47"/>
      <c r="UP105" s="47"/>
      <c r="UQ105" s="47"/>
      <c r="UR105" s="47"/>
      <c r="US105" s="47"/>
      <c r="UT105" s="47"/>
      <c r="UU105" s="47"/>
      <c r="UV105" s="47"/>
      <c r="UW105" s="47"/>
      <c r="UX105" s="47"/>
      <c r="UY105" s="47"/>
      <c r="UZ105" s="47"/>
      <c r="VA105" s="47"/>
      <c r="VB105" s="47"/>
      <c r="VC105" s="47"/>
      <c r="VD105" s="47"/>
      <c r="VE105" s="47"/>
      <c r="VF105" s="47"/>
      <c r="VG105" s="47"/>
      <c r="VH105" s="47"/>
      <c r="VI105" s="47"/>
      <c r="VJ105" s="47"/>
      <c r="VK105" s="47"/>
      <c r="VL105" s="47"/>
      <c r="VM105" s="47"/>
      <c r="VN105" s="47"/>
      <c r="VO105" s="47"/>
      <c r="VP105" s="47"/>
      <c r="VQ105" s="47"/>
      <c r="VR105" s="47"/>
      <c r="VS105" s="47"/>
      <c r="VT105" s="47"/>
      <c r="VU105" s="47"/>
      <c r="VV105" s="47"/>
      <c r="VW105" s="47"/>
      <c r="VX105" s="47"/>
      <c r="VY105" s="47"/>
      <c r="VZ105" s="47"/>
      <c r="WA105" s="47"/>
      <c r="WB105" s="47"/>
      <c r="WC105" s="47"/>
      <c r="WD105" s="47"/>
      <c r="WE105" s="47"/>
      <c r="WF105" s="47"/>
      <c r="WG105" s="47"/>
      <c r="WH105" s="47"/>
      <c r="WI105" s="47"/>
      <c r="WJ105" s="47"/>
      <c r="WK105" s="47"/>
      <c r="WL105" s="47"/>
      <c r="WM105" s="47"/>
      <c r="WN105" s="47"/>
      <c r="WO105" s="47"/>
      <c r="WP105" s="47"/>
      <c r="WQ105" s="47"/>
      <c r="WR105" s="47"/>
      <c r="WS105" s="47"/>
      <c r="WT105" s="47"/>
      <c r="WU105" s="47"/>
      <c r="WV105" s="47"/>
      <c r="WW105" s="47"/>
      <c r="WX105" s="47"/>
      <c r="WY105" s="47"/>
      <c r="WZ105" s="47"/>
      <c r="XA105" s="47"/>
      <c r="XB105" s="47"/>
      <c r="XC105" s="47"/>
      <c r="XD105" s="47"/>
      <c r="XE105" s="47"/>
      <c r="XF105" s="47"/>
      <c r="XG105" s="47"/>
      <c r="XH105" s="47"/>
      <c r="XI105" s="47"/>
      <c r="XJ105" s="47"/>
      <c r="XK105" s="47"/>
      <c r="XL105" s="47"/>
      <c r="XM105" s="47"/>
      <c r="XN105" s="47"/>
      <c r="XO105" s="47"/>
      <c r="XP105" s="47"/>
      <c r="XQ105" s="47"/>
      <c r="XR105" s="47"/>
      <c r="XS105" s="47"/>
      <c r="XT105" s="47"/>
      <c r="XU105" s="47"/>
      <c r="XV105" s="47"/>
      <c r="XW105" s="47"/>
      <c r="XX105" s="47"/>
      <c r="XY105" s="47"/>
      <c r="XZ105" s="47"/>
      <c r="YA105" s="47"/>
      <c r="YB105" s="47"/>
      <c r="YC105" s="47"/>
      <c r="YD105" s="47"/>
      <c r="YE105" s="47"/>
      <c r="YF105" s="47"/>
      <c r="YG105" s="47"/>
      <c r="YH105" s="47"/>
      <c r="YI105" s="47"/>
      <c r="YJ105" s="47"/>
      <c r="YK105" s="47"/>
      <c r="YL105" s="47"/>
      <c r="YM105" s="47"/>
      <c r="YN105" s="47"/>
      <c r="YO105" s="47"/>
      <c r="YP105" s="47"/>
      <c r="YQ105" s="47"/>
      <c r="YR105" s="47"/>
      <c r="YS105" s="47"/>
      <c r="YT105" s="47"/>
      <c r="YU105" s="47"/>
      <c r="YV105" s="47"/>
      <c r="YW105" s="47"/>
      <c r="YX105" s="47"/>
      <c r="YY105" s="47"/>
      <c r="YZ105" s="47"/>
      <c r="ZA105" s="47"/>
      <c r="ZB105" s="47"/>
      <c r="ZC105" s="47"/>
      <c r="ZD105" s="47"/>
      <c r="ZE105" s="47"/>
      <c r="ZF105" s="47"/>
      <c r="ZG105" s="47"/>
      <c r="ZH105" s="47"/>
      <c r="ZI105" s="47"/>
      <c r="ZJ105" s="47"/>
      <c r="ZK105" s="47"/>
      <c r="ZL105" s="47"/>
      <c r="ZM105" s="47"/>
      <c r="ZN105" s="47"/>
      <c r="ZO105" s="47"/>
      <c r="ZP105" s="47"/>
      <c r="ZQ105" s="47"/>
      <c r="ZR105" s="47"/>
      <c r="ZS105" s="47"/>
      <c r="ZT105" s="47"/>
      <c r="ZU105" s="47"/>
      <c r="ZV105" s="47"/>
      <c r="ZW105" s="47"/>
      <c r="ZX105" s="47"/>
      <c r="ZY105" s="47"/>
      <c r="ZZ105" s="47"/>
      <c r="AAA105" s="47"/>
      <c r="AAB105" s="47"/>
      <c r="AAC105" s="47"/>
      <c r="AAD105" s="47"/>
      <c r="AAE105" s="47"/>
      <c r="AAF105" s="47"/>
      <c r="AAG105" s="47"/>
      <c r="AAH105" s="47"/>
      <c r="AAI105" s="47"/>
      <c r="AAJ105" s="47"/>
      <c r="AAK105" s="47"/>
      <c r="AAL105" s="47"/>
      <c r="AAM105" s="47"/>
      <c r="AAN105" s="47"/>
      <c r="AAO105" s="47"/>
      <c r="AAP105" s="47"/>
      <c r="AAQ105" s="47"/>
      <c r="AAR105" s="47"/>
      <c r="AAS105" s="47"/>
      <c r="AAT105" s="47"/>
      <c r="AAU105" s="47"/>
      <c r="AAV105" s="47"/>
      <c r="AAW105" s="47"/>
      <c r="AAX105" s="47"/>
      <c r="AAY105" s="47"/>
      <c r="AAZ105" s="47"/>
      <c r="ABA105" s="47"/>
      <c r="ABB105" s="47"/>
      <c r="ABC105" s="47"/>
      <c r="ABD105" s="47"/>
      <c r="ABE105" s="47"/>
      <c r="ABF105" s="47"/>
      <c r="ABG105" s="47"/>
      <c r="ABH105" s="47"/>
      <c r="ABI105" s="47"/>
      <c r="ABJ105" s="47"/>
      <c r="ABK105" s="47"/>
      <c r="ABL105" s="47"/>
      <c r="ABM105" s="47"/>
      <c r="ABN105" s="47"/>
      <c r="ABO105" s="47"/>
      <c r="ABP105" s="47"/>
      <c r="ABQ105" s="47"/>
      <c r="ABR105" s="47"/>
      <c r="ABS105" s="47"/>
      <c r="ABT105" s="47"/>
      <c r="ABU105" s="47"/>
      <c r="ABV105" s="47"/>
      <c r="ABW105" s="47"/>
      <c r="ABX105" s="47"/>
      <c r="ABY105" s="47"/>
      <c r="ABZ105" s="47"/>
      <c r="ACA105" s="47"/>
      <c r="ACB105" s="47"/>
      <c r="ACC105" s="47"/>
      <c r="ACD105" s="47"/>
      <c r="ACE105" s="47"/>
      <c r="ACF105" s="47"/>
      <c r="ACG105" s="47"/>
      <c r="ACH105" s="47"/>
      <c r="ACI105" s="47"/>
      <c r="ACJ105" s="47"/>
      <c r="ACK105" s="47"/>
      <c r="ACL105" s="47"/>
      <c r="ACM105" s="47"/>
      <c r="ACN105" s="47"/>
      <c r="ACO105" s="47"/>
      <c r="ACP105" s="47"/>
      <c r="ACQ105" s="47"/>
      <c r="ACR105" s="47"/>
      <c r="ACS105" s="47"/>
      <c r="ACT105" s="47"/>
      <c r="ACU105" s="47"/>
      <c r="ACV105" s="47"/>
      <c r="ACW105" s="47"/>
      <c r="ACX105" s="47"/>
      <c r="ACY105" s="47"/>
      <c r="ACZ105" s="47"/>
      <c r="ADA105" s="47"/>
      <c r="ADB105" s="47"/>
      <c r="ADC105" s="47"/>
      <c r="ADD105" s="47"/>
      <c r="ADE105" s="47"/>
      <c r="ADF105" s="47"/>
      <c r="ADG105" s="47"/>
      <c r="ADH105" s="47"/>
      <c r="ADI105" s="47"/>
      <c r="ADJ105" s="47"/>
      <c r="ADK105" s="47"/>
      <c r="ADL105" s="47"/>
      <c r="ADM105" s="47"/>
      <c r="ADN105" s="47"/>
      <c r="ADO105" s="47"/>
      <c r="ADP105" s="47"/>
      <c r="ADQ105" s="47"/>
      <c r="ADR105" s="47"/>
      <c r="ADS105" s="47"/>
      <c r="ADT105" s="47"/>
      <c r="ADU105" s="47"/>
      <c r="ADV105" s="47"/>
      <c r="ADW105" s="47"/>
      <c r="ADX105" s="47"/>
      <c r="ADY105" s="47"/>
      <c r="ADZ105" s="47"/>
      <c r="AEA105" s="47"/>
      <c r="AEB105" s="47"/>
      <c r="AEC105" s="47"/>
      <c r="AED105" s="47"/>
      <c r="AEE105" s="47"/>
      <c r="AEF105" s="47"/>
      <c r="AEG105" s="47"/>
      <c r="AEH105" s="47"/>
      <c r="AEI105" s="47"/>
      <c r="AEJ105" s="47"/>
      <c r="AEK105" s="47"/>
      <c r="AEL105" s="47"/>
      <c r="AEM105" s="47"/>
      <c r="AEN105" s="47"/>
      <c r="AEO105" s="47"/>
      <c r="AEP105" s="47"/>
      <c r="AEQ105" s="47"/>
      <c r="AER105" s="47"/>
      <c r="AES105" s="47"/>
      <c r="AET105" s="47"/>
      <c r="AEU105" s="47"/>
      <c r="AEV105" s="47"/>
      <c r="AEW105" s="47"/>
      <c r="AEX105" s="47"/>
      <c r="AEY105" s="47"/>
      <c r="AEZ105" s="47"/>
      <c r="AFA105" s="47"/>
      <c r="AFB105" s="47"/>
      <c r="AFC105" s="47"/>
      <c r="AFD105" s="47"/>
      <c r="AFE105" s="47"/>
      <c r="AFF105" s="47"/>
      <c r="AFG105" s="47"/>
      <c r="AFH105" s="47"/>
      <c r="AFI105" s="47"/>
      <c r="AFJ105" s="47"/>
      <c r="AFK105" s="47"/>
      <c r="AFL105" s="47"/>
      <c r="AFM105" s="47"/>
      <c r="AFN105" s="47"/>
      <c r="AFO105" s="47"/>
      <c r="AFP105" s="47"/>
      <c r="AFQ105" s="47"/>
      <c r="AFR105" s="47"/>
      <c r="AFS105" s="47"/>
      <c r="AFT105" s="47"/>
      <c r="AFU105" s="47"/>
      <c r="AFV105" s="47"/>
      <c r="AFW105" s="47"/>
      <c r="AFX105" s="47"/>
      <c r="AFY105" s="47"/>
      <c r="AFZ105" s="47"/>
      <c r="AGA105" s="47"/>
      <c r="AGB105" s="47"/>
      <c r="AGC105" s="47"/>
      <c r="AGD105" s="47"/>
      <c r="AGE105" s="47"/>
      <c r="AGF105" s="47"/>
      <c r="AGG105" s="47"/>
      <c r="AGH105" s="47"/>
      <c r="AGI105" s="47"/>
      <c r="AGJ105" s="47"/>
      <c r="AGK105" s="47"/>
      <c r="AGL105" s="47"/>
      <c r="AGM105" s="47"/>
      <c r="AGN105" s="47"/>
      <c r="AGO105" s="47"/>
      <c r="AGP105" s="47"/>
      <c r="AGQ105" s="47"/>
      <c r="AGR105" s="47"/>
      <c r="AGS105" s="47"/>
      <c r="AGT105" s="47"/>
      <c r="AGU105" s="47"/>
      <c r="AGV105" s="47"/>
      <c r="AGW105" s="47"/>
      <c r="AGX105" s="47"/>
      <c r="AGY105" s="47"/>
      <c r="AGZ105" s="47"/>
      <c r="AHA105" s="47"/>
      <c r="AHB105" s="47"/>
      <c r="AHC105" s="47"/>
      <c r="AHD105" s="47"/>
      <c r="AHE105" s="47"/>
      <c r="AHF105" s="47"/>
      <c r="AHG105" s="47"/>
      <c r="AHH105" s="47"/>
      <c r="AHI105" s="47"/>
      <c r="AHJ105" s="47"/>
      <c r="AHK105" s="47"/>
      <c r="AHL105" s="47"/>
      <c r="AHM105" s="47"/>
      <c r="AHN105" s="47"/>
      <c r="AHO105" s="47"/>
      <c r="AHP105" s="47"/>
      <c r="AHQ105" s="47"/>
      <c r="AHR105" s="47"/>
      <c r="AHS105" s="47"/>
      <c r="AHT105" s="47"/>
      <c r="AHU105" s="47"/>
      <c r="AHV105" s="47"/>
      <c r="AHW105" s="47"/>
      <c r="AHX105" s="47"/>
      <c r="AHY105" s="47"/>
      <c r="AHZ105" s="47"/>
      <c r="AIA105" s="47"/>
      <c r="AIB105" s="47"/>
      <c r="AIC105" s="47"/>
      <c r="AID105" s="47"/>
      <c r="AIE105" s="47"/>
      <c r="AIF105" s="47"/>
      <c r="AIG105" s="47"/>
      <c r="AIH105" s="47"/>
      <c r="AII105" s="47"/>
      <c r="AIJ105" s="47"/>
      <c r="AIK105" s="47"/>
      <c r="AIL105" s="47"/>
      <c r="AIM105" s="47"/>
      <c r="AIN105" s="47"/>
      <c r="AIO105" s="47"/>
      <c r="AIP105" s="47"/>
      <c r="AIQ105" s="47"/>
      <c r="AIR105" s="47"/>
      <c r="AIS105" s="47"/>
      <c r="AIT105" s="47"/>
      <c r="AIU105" s="47"/>
      <c r="AIV105" s="47"/>
      <c r="AIW105" s="47"/>
      <c r="AIX105" s="47"/>
      <c r="AIY105" s="47"/>
      <c r="AIZ105" s="47"/>
      <c r="AJA105" s="47"/>
      <c r="AJB105" s="47"/>
      <c r="AJC105" s="47"/>
      <c r="AJD105" s="47"/>
      <c r="AJE105" s="47"/>
      <c r="AJF105" s="47"/>
      <c r="AJG105" s="47"/>
      <c r="AJH105" s="47"/>
      <c r="AJI105" s="47"/>
      <c r="AJJ105" s="47"/>
      <c r="AJK105" s="47"/>
      <c r="AJL105" s="47"/>
      <c r="AJM105" s="47"/>
      <c r="AJN105" s="47"/>
      <c r="AJO105" s="47"/>
      <c r="AJP105" s="47"/>
      <c r="AJQ105" s="47"/>
      <c r="AJR105" s="47"/>
      <c r="AJS105" s="47"/>
      <c r="AJT105" s="47"/>
      <c r="AJU105" s="47"/>
      <c r="AJV105" s="47"/>
      <c r="AJW105" s="47"/>
      <c r="AJX105" s="47"/>
      <c r="AJY105" s="47"/>
      <c r="AJZ105" s="47"/>
      <c r="AKA105" s="47"/>
      <c r="AKB105" s="47"/>
      <c r="AKC105" s="47"/>
      <c r="AKD105" s="47"/>
      <c r="AKE105" s="47"/>
      <c r="AKF105" s="47"/>
      <c r="AKG105" s="47"/>
      <c r="AKH105" s="47"/>
      <c r="AKI105" s="47"/>
      <c r="AKJ105" s="47"/>
      <c r="AKK105" s="47"/>
      <c r="AKL105" s="47"/>
      <c r="AKM105" s="47"/>
      <c r="AKN105" s="47"/>
      <c r="AKO105" s="47"/>
      <c r="AKP105" s="47"/>
      <c r="AKQ105" s="47"/>
      <c r="AKR105" s="47"/>
      <c r="AKS105" s="47"/>
      <c r="AKT105" s="47"/>
      <c r="AKU105" s="47"/>
      <c r="AKV105" s="47"/>
      <c r="AKW105" s="47"/>
      <c r="AKX105" s="47"/>
      <c r="AKY105" s="47"/>
      <c r="AKZ105" s="47"/>
      <c r="ALA105" s="47"/>
      <c r="ALB105" s="47"/>
      <c r="ALC105" s="47"/>
      <c r="ALD105" s="47"/>
      <c r="ALE105" s="47"/>
      <c r="ALF105" s="47"/>
      <c r="ALG105" s="47"/>
      <c r="ALH105" s="47"/>
      <c r="ALI105" s="47"/>
      <c r="ALJ105" s="47"/>
      <c r="ALK105" s="47"/>
      <c r="ALL105" s="47"/>
      <c r="ALM105" s="47"/>
      <c r="ALN105" s="47"/>
      <c r="ALO105" s="47"/>
      <c r="ALP105" s="47"/>
      <c r="ALQ105" s="47"/>
      <c r="ALR105" s="47"/>
      <c r="ALS105" s="47"/>
      <c r="ALT105" s="47"/>
      <c r="ALU105" s="47"/>
      <c r="ALV105" s="47"/>
      <c r="ALW105" s="47"/>
      <c r="ALX105" s="47"/>
      <c r="ALY105" s="47"/>
      <c r="ALZ105" s="47"/>
      <c r="AMA105" s="47"/>
      <c r="AMB105" s="47"/>
      <c r="AMC105" s="47"/>
      <c r="AMD105" s="47"/>
      <c r="AME105" s="47"/>
      <c r="AMF105" s="47"/>
      <c r="AMG105" s="47"/>
      <c r="AMH105" s="47"/>
      <c r="AMI105" s="47"/>
      <c r="AMJ105" s="47"/>
      <c r="AMK105" s="47"/>
    </row>
    <row r="106" spans="1:1025" ht="15" customHeight="1">
      <c r="A106" s="116" t="s">
        <v>25</v>
      </c>
      <c r="B106" s="471" t="s">
        <v>117</v>
      </c>
      <c r="C106" s="472"/>
      <c r="D106" s="472"/>
      <c r="E106" s="472"/>
      <c r="F106" s="473"/>
      <c r="G106" s="125" t="s">
        <v>18</v>
      </c>
      <c r="H106" s="23"/>
      <c r="I106" s="20"/>
    </row>
    <row r="107" spans="1:1025" s="45" customFormat="1" ht="14.25" customHeight="1">
      <c r="A107" s="11" t="s">
        <v>8</v>
      </c>
      <c r="B107" s="276" t="s">
        <v>109</v>
      </c>
      <c r="C107" s="277"/>
      <c r="D107" s="277"/>
      <c r="E107" s="277"/>
      <c r="F107" s="278"/>
      <c r="G107" s="175">
        <f>ROUND($G$103/12,2)</f>
        <v>450.03</v>
      </c>
      <c r="H107" s="23"/>
      <c r="I107" s="20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  <c r="DB107" s="47"/>
      <c r="DC107" s="47"/>
      <c r="DD107" s="47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  <c r="DO107" s="47"/>
      <c r="DP107" s="47"/>
      <c r="DQ107" s="47"/>
      <c r="DR107" s="47"/>
      <c r="DS107" s="47"/>
      <c r="DT107" s="47"/>
      <c r="DU107" s="47"/>
      <c r="DV107" s="47"/>
      <c r="DW107" s="47"/>
      <c r="DX107" s="47"/>
      <c r="DY107" s="47"/>
      <c r="DZ107" s="47"/>
      <c r="EA107" s="47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7"/>
      <c r="EQ107" s="47"/>
      <c r="ER107" s="47"/>
      <c r="ES107" s="47"/>
      <c r="ET107" s="47"/>
      <c r="EU107" s="47"/>
      <c r="EV107" s="47"/>
      <c r="EW107" s="47"/>
      <c r="EX107" s="47"/>
      <c r="EY107" s="47"/>
      <c r="EZ107" s="47"/>
      <c r="FA107" s="47"/>
      <c r="FB107" s="47"/>
      <c r="FC107" s="47"/>
      <c r="FD107" s="47"/>
      <c r="FE107" s="47"/>
      <c r="FF107" s="47"/>
      <c r="FG107" s="47"/>
      <c r="FH107" s="47"/>
      <c r="FI107" s="47"/>
      <c r="FJ107" s="47"/>
      <c r="FK107" s="47"/>
      <c r="FL107" s="47"/>
      <c r="FM107" s="47"/>
      <c r="FN107" s="47"/>
      <c r="FO107" s="47"/>
      <c r="FP107" s="47"/>
      <c r="FQ107" s="47"/>
      <c r="FR107" s="47"/>
      <c r="FS107" s="47"/>
      <c r="FT107" s="47"/>
      <c r="FU107" s="47"/>
      <c r="FV107" s="47"/>
      <c r="FW107" s="47"/>
      <c r="FX107" s="47"/>
      <c r="FY107" s="47"/>
      <c r="FZ107" s="47"/>
      <c r="GA107" s="47"/>
      <c r="GB107" s="47"/>
      <c r="GC107" s="47"/>
      <c r="GD107" s="47"/>
      <c r="GE107" s="47"/>
      <c r="GF107" s="47"/>
      <c r="GG107" s="47"/>
      <c r="GH107" s="47"/>
      <c r="GI107" s="47"/>
      <c r="GJ107" s="47"/>
      <c r="GK107" s="47"/>
      <c r="GL107" s="47"/>
      <c r="GM107" s="47"/>
      <c r="GN107" s="47"/>
      <c r="GO107" s="47"/>
      <c r="GP107" s="47"/>
      <c r="GQ107" s="47"/>
      <c r="GR107" s="47"/>
      <c r="GS107" s="47"/>
      <c r="GT107" s="47"/>
      <c r="GU107" s="47"/>
      <c r="GV107" s="47"/>
      <c r="GW107" s="47"/>
      <c r="GX107" s="47"/>
      <c r="GY107" s="47"/>
      <c r="GZ107" s="47"/>
      <c r="HA107" s="47"/>
      <c r="HB107" s="47"/>
      <c r="HC107" s="47"/>
      <c r="HD107" s="47"/>
      <c r="HE107" s="47"/>
      <c r="HF107" s="47"/>
      <c r="HG107" s="47"/>
      <c r="HH107" s="47"/>
      <c r="HI107" s="47"/>
      <c r="HJ107" s="47"/>
      <c r="HK107" s="47"/>
      <c r="HL107" s="47"/>
      <c r="HM107" s="47"/>
      <c r="HN107" s="47"/>
      <c r="HO107" s="47"/>
      <c r="HP107" s="47"/>
      <c r="HQ107" s="47"/>
      <c r="HR107" s="47"/>
      <c r="HS107" s="47"/>
      <c r="HT107" s="47"/>
      <c r="HU107" s="47"/>
      <c r="HV107" s="47"/>
      <c r="HW107" s="47"/>
      <c r="HX107" s="47"/>
      <c r="HY107" s="47"/>
      <c r="HZ107" s="47"/>
      <c r="IA107" s="47"/>
      <c r="IB107" s="47"/>
      <c r="IC107" s="47"/>
      <c r="ID107" s="47"/>
      <c r="IE107" s="47"/>
      <c r="IF107" s="47"/>
      <c r="IG107" s="47"/>
      <c r="IH107" s="47"/>
      <c r="II107" s="47"/>
      <c r="IJ107" s="47"/>
      <c r="IK107" s="47"/>
      <c r="IL107" s="47"/>
      <c r="IM107" s="47"/>
      <c r="IN107" s="47"/>
      <c r="IO107" s="47"/>
      <c r="IP107" s="47"/>
      <c r="IQ107" s="47"/>
      <c r="IR107" s="47"/>
      <c r="IS107" s="47"/>
      <c r="IT107" s="47"/>
      <c r="IU107" s="47"/>
      <c r="IV107" s="47"/>
      <c r="IW107" s="47"/>
      <c r="IX107" s="47"/>
      <c r="IY107" s="47"/>
      <c r="IZ107" s="47"/>
      <c r="JA107" s="47"/>
      <c r="JB107" s="47"/>
      <c r="JC107" s="47"/>
      <c r="JD107" s="47"/>
      <c r="JE107" s="47"/>
      <c r="JF107" s="47"/>
      <c r="JG107" s="47"/>
      <c r="JH107" s="47"/>
      <c r="JI107" s="47"/>
      <c r="JJ107" s="47"/>
      <c r="JK107" s="47"/>
      <c r="JL107" s="47"/>
      <c r="JM107" s="47"/>
      <c r="JN107" s="47"/>
      <c r="JO107" s="47"/>
      <c r="JP107" s="47"/>
      <c r="JQ107" s="47"/>
      <c r="JR107" s="47"/>
      <c r="JS107" s="47"/>
      <c r="JT107" s="47"/>
      <c r="JU107" s="47"/>
      <c r="JV107" s="47"/>
      <c r="JW107" s="47"/>
      <c r="JX107" s="47"/>
      <c r="JY107" s="47"/>
      <c r="JZ107" s="47"/>
      <c r="KA107" s="47"/>
      <c r="KB107" s="47"/>
      <c r="KC107" s="47"/>
      <c r="KD107" s="47"/>
      <c r="KE107" s="47"/>
      <c r="KF107" s="47"/>
      <c r="KG107" s="47"/>
      <c r="KH107" s="47"/>
      <c r="KI107" s="47"/>
      <c r="KJ107" s="47"/>
      <c r="KK107" s="47"/>
      <c r="KL107" s="47"/>
      <c r="KM107" s="47"/>
      <c r="KN107" s="47"/>
      <c r="KO107" s="47"/>
      <c r="KP107" s="47"/>
      <c r="KQ107" s="47"/>
      <c r="KR107" s="47"/>
      <c r="KS107" s="47"/>
      <c r="KT107" s="47"/>
      <c r="KU107" s="47"/>
      <c r="KV107" s="47"/>
      <c r="KW107" s="47"/>
      <c r="KX107" s="47"/>
      <c r="KY107" s="47"/>
      <c r="KZ107" s="47"/>
      <c r="LA107" s="47"/>
      <c r="LB107" s="47"/>
      <c r="LC107" s="47"/>
      <c r="LD107" s="47"/>
      <c r="LE107" s="47"/>
      <c r="LF107" s="47"/>
      <c r="LG107" s="47"/>
      <c r="LH107" s="47"/>
      <c r="LI107" s="47"/>
      <c r="LJ107" s="47"/>
      <c r="LK107" s="47"/>
      <c r="LL107" s="47"/>
      <c r="LM107" s="47"/>
      <c r="LN107" s="47"/>
      <c r="LO107" s="47"/>
      <c r="LP107" s="47"/>
      <c r="LQ107" s="47"/>
      <c r="LR107" s="47"/>
      <c r="LS107" s="47"/>
      <c r="LT107" s="47"/>
      <c r="LU107" s="47"/>
      <c r="LV107" s="47"/>
      <c r="LW107" s="47"/>
      <c r="LX107" s="47"/>
      <c r="LY107" s="47"/>
      <c r="LZ107" s="47"/>
      <c r="MA107" s="47"/>
      <c r="MB107" s="47"/>
      <c r="MC107" s="47"/>
      <c r="MD107" s="47"/>
      <c r="ME107" s="47"/>
      <c r="MF107" s="47"/>
      <c r="MG107" s="47"/>
      <c r="MH107" s="47"/>
      <c r="MI107" s="47"/>
      <c r="MJ107" s="47"/>
      <c r="MK107" s="47"/>
      <c r="ML107" s="47"/>
      <c r="MM107" s="47"/>
      <c r="MN107" s="47"/>
      <c r="MO107" s="47"/>
      <c r="MP107" s="47"/>
      <c r="MQ107" s="47"/>
      <c r="MR107" s="47"/>
      <c r="MS107" s="47"/>
      <c r="MT107" s="47"/>
      <c r="MU107" s="47"/>
      <c r="MV107" s="47"/>
      <c r="MW107" s="47"/>
      <c r="MX107" s="47"/>
      <c r="MY107" s="47"/>
      <c r="MZ107" s="47"/>
      <c r="NA107" s="47"/>
      <c r="NB107" s="47"/>
      <c r="NC107" s="47"/>
      <c r="ND107" s="47"/>
      <c r="NE107" s="47"/>
      <c r="NF107" s="47"/>
      <c r="NG107" s="47"/>
      <c r="NH107" s="47"/>
      <c r="NI107" s="47"/>
      <c r="NJ107" s="47"/>
      <c r="NK107" s="47"/>
      <c r="NL107" s="47"/>
      <c r="NM107" s="47"/>
      <c r="NN107" s="47"/>
      <c r="NO107" s="47"/>
      <c r="NP107" s="47"/>
      <c r="NQ107" s="47"/>
      <c r="NR107" s="47"/>
      <c r="NS107" s="47"/>
      <c r="NT107" s="47"/>
      <c r="NU107" s="47"/>
      <c r="NV107" s="47"/>
      <c r="NW107" s="47"/>
      <c r="NX107" s="47"/>
      <c r="NY107" s="47"/>
      <c r="NZ107" s="47"/>
      <c r="OA107" s="47"/>
      <c r="OB107" s="47"/>
      <c r="OC107" s="47"/>
      <c r="OD107" s="47"/>
      <c r="OE107" s="47"/>
      <c r="OF107" s="47"/>
      <c r="OG107" s="47"/>
      <c r="OH107" s="47"/>
      <c r="OI107" s="47"/>
      <c r="OJ107" s="47"/>
      <c r="OK107" s="47"/>
      <c r="OL107" s="47"/>
      <c r="OM107" s="47"/>
      <c r="ON107" s="47"/>
      <c r="OO107" s="47"/>
      <c r="OP107" s="47"/>
      <c r="OQ107" s="47"/>
      <c r="OR107" s="47"/>
      <c r="OS107" s="47"/>
      <c r="OT107" s="47"/>
      <c r="OU107" s="47"/>
      <c r="OV107" s="47"/>
      <c r="OW107" s="47"/>
      <c r="OX107" s="47"/>
      <c r="OY107" s="47"/>
      <c r="OZ107" s="47"/>
      <c r="PA107" s="47"/>
      <c r="PB107" s="47"/>
      <c r="PC107" s="47"/>
      <c r="PD107" s="47"/>
      <c r="PE107" s="47"/>
      <c r="PF107" s="47"/>
      <c r="PG107" s="47"/>
      <c r="PH107" s="47"/>
      <c r="PI107" s="47"/>
      <c r="PJ107" s="47"/>
      <c r="PK107" s="47"/>
      <c r="PL107" s="47"/>
      <c r="PM107" s="47"/>
      <c r="PN107" s="47"/>
      <c r="PO107" s="47"/>
      <c r="PP107" s="47"/>
      <c r="PQ107" s="47"/>
      <c r="PR107" s="47"/>
      <c r="PS107" s="47"/>
      <c r="PT107" s="47"/>
      <c r="PU107" s="47"/>
      <c r="PV107" s="47"/>
      <c r="PW107" s="47"/>
      <c r="PX107" s="47"/>
      <c r="PY107" s="47"/>
      <c r="PZ107" s="47"/>
      <c r="QA107" s="47"/>
      <c r="QB107" s="47"/>
      <c r="QC107" s="47"/>
      <c r="QD107" s="47"/>
      <c r="QE107" s="47"/>
      <c r="QF107" s="47"/>
      <c r="QG107" s="47"/>
      <c r="QH107" s="47"/>
      <c r="QI107" s="47"/>
      <c r="QJ107" s="47"/>
      <c r="QK107" s="47"/>
      <c r="QL107" s="47"/>
      <c r="QM107" s="47"/>
      <c r="QN107" s="47"/>
      <c r="QO107" s="47"/>
      <c r="QP107" s="47"/>
      <c r="QQ107" s="47"/>
      <c r="QR107" s="47"/>
      <c r="QS107" s="47"/>
      <c r="QT107" s="47"/>
      <c r="QU107" s="47"/>
      <c r="QV107" s="47"/>
      <c r="QW107" s="47"/>
      <c r="QX107" s="47"/>
      <c r="QY107" s="47"/>
      <c r="QZ107" s="47"/>
      <c r="RA107" s="47"/>
      <c r="RB107" s="47"/>
      <c r="RC107" s="47"/>
      <c r="RD107" s="47"/>
      <c r="RE107" s="47"/>
      <c r="RF107" s="47"/>
      <c r="RG107" s="47"/>
      <c r="RH107" s="47"/>
      <c r="RI107" s="47"/>
      <c r="RJ107" s="47"/>
      <c r="RK107" s="47"/>
      <c r="RL107" s="47"/>
      <c r="RM107" s="47"/>
      <c r="RN107" s="47"/>
      <c r="RO107" s="47"/>
      <c r="RP107" s="47"/>
      <c r="RQ107" s="47"/>
      <c r="RR107" s="47"/>
      <c r="RS107" s="47"/>
      <c r="RT107" s="47"/>
      <c r="RU107" s="47"/>
      <c r="RV107" s="47"/>
      <c r="RW107" s="47"/>
      <c r="RX107" s="47"/>
      <c r="RY107" s="47"/>
      <c r="RZ107" s="47"/>
      <c r="SA107" s="47"/>
      <c r="SB107" s="47"/>
      <c r="SC107" s="47"/>
      <c r="SD107" s="47"/>
      <c r="SE107" s="47"/>
      <c r="SF107" s="47"/>
      <c r="SG107" s="47"/>
      <c r="SH107" s="47"/>
      <c r="SI107" s="47"/>
      <c r="SJ107" s="47"/>
      <c r="SK107" s="47"/>
      <c r="SL107" s="47"/>
      <c r="SM107" s="47"/>
      <c r="SN107" s="47"/>
      <c r="SO107" s="47"/>
      <c r="SP107" s="47"/>
      <c r="SQ107" s="47"/>
      <c r="SR107" s="47"/>
      <c r="SS107" s="47"/>
      <c r="ST107" s="47"/>
      <c r="SU107" s="47"/>
      <c r="SV107" s="47"/>
      <c r="SW107" s="47"/>
      <c r="SX107" s="47"/>
      <c r="SY107" s="47"/>
      <c r="SZ107" s="47"/>
      <c r="TA107" s="47"/>
      <c r="TB107" s="47"/>
      <c r="TC107" s="47"/>
      <c r="TD107" s="47"/>
      <c r="TE107" s="47"/>
      <c r="TF107" s="47"/>
      <c r="TG107" s="47"/>
      <c r="TH107" s="47"/>
      <c r="TI107" s="47"/>
      <c r="TJ107" s="47"/>
      <c r="TK107" s="47"/>
      <c r="TL107" s="47"/>
      <c r="TM107" s="47"/>
      <c r="TN107" s="47"/>
      <c r="TO107" s="47"/>
      <c r="TP107" s="47"/>
      <c r="TQ107" s="47"/>
      <c r="TR107" s="47"/>
      <c r="TS107" s="47"/>
      <c r="TT107" s="47"/>
      <c r="TU107" s="47"/>
      <c r="TV107" s="47"/>
      <c r="TW107" s="47"/>
      <c r="TX107" s="47"/>
      <c r="TY107" s="47"/>
      <c r="TZ107" s="47"/>
      <c r="UA107" s="47"/>
      <c r="UB107" s="47"/>
      <c r="UC107" s="47"/>
      <c r="UD107" s="47"/>
      <c r="UE107" s="47"/>
      <c r="UF107" s="47"/>
      <c r="UG107" s="47"/>
      <c r="UH107" s="47"/>
      <c r="UI107" s="47"/>
      <c r="UJ107" s="47"/>
      <c r="UK107" s="47"/>
      <c r="UL107" s="47"/>
      <c r="UM107" s="47"/>
      <c r="UN107" s="47"/>
      <c r="UO107" s="47"/>
      <c r="UP107" s="47"/>
      <c r="UQ107" s="47"/>
      <c r="UR107" s="47"/>
      <c r="US107" s="47"/>
      <c r="UT107" s="47"/>
      <c r="UU107" s="47"/>
      <c r="UV107" s="47"/>
      <c r="UW107" s="47"/>
      <c r="UX107" s="47"/>
      <c r="UY107" s="47"/>
      <c r="UZ107" s="47"/>
      <c r="VA107" s="47"/>
      <c r="VB107" s="47"/>
      <c r="VC107" s="47"/>
      <c r="VD107" s="47"/>
      <c r="VE107" s="47"/>
      <c r="VF107" s="47"/>
      <c r="VG107" s="47"/>
      <c r="VH107" s="47"/>
      <c r="VI107" s="47"/>
      <c r="VJ107" s="47"/>
      <c r="VK107" s="47"/>
      <c r="VL107" s="47"/>
      <c r="VM107" s="47"/>
      <c r="VN107" s="47"/>
      <c r="VO107" s="47"/>
      <c r="VP107" s="47"/>
      <c r="VQ107" s="47"/>
      <c r="VR107" s="47"/>
      <c r="VS107" s="47"/>
      <c r="VT107" s="47"/>
      <c r="VU107" s="47"/>
      <c r="VV107" s="47"/>
      <c r="VW107" s="47"/>
      <c r="VX107" s="47"/>
      <c r="VY107" s="47"/>
      <c r="VZ107" s="47"/>
      <c r="WA107" s="47"/>
      <c r="WB107" s="47"/>
      <c r="WC107" s="47"/>
      <c r="WD107" s="47"/>
      <c r="WE107" s="47"/>
      <c r="WF107" s="47"/>
      <c r="WG107" s="47"/>
      <c r="WH107" s="47"/>
      <c r="WI107" s="47"/>
      <c r="WJ107" s="47"/>
      <c r="WK107" s="47"/>
      <c r="WL107" s="47"/>
      <c r="WM107" s="47"/>
      <c r="WN107" s="47"/>
      <c r="WO107" s="47"/>
      <c r="WP107" s="47"/>
      <c r="WQ107" s="47"/>
      <c r="WR107" s="47"/>
      <c r="WS107" s="47"/>
      <c r="WT107" s="47"/>
      <c r="WU107" s="47"/>
      <c r="WV107" s="47"/>
      <c r="WW107" s="47"/>
      <c r="WX107" s="47"/>
      <c r="WY107" s="47"/>
      <c r="WZ107" s="47"/>
      <c r="XA107" s="47"/>
      <c r="XB107" s="47"/>
      <c r="XC107" s="47"/>
      <c r="XD107" s="47"/>
      <c r="XE107" s="47"/>
      <c r="XF107" s="47"/>
      <c r="XG107" s="47"/>
      <c r="XH107" s="47"/>
      <c r="XI107" s="47"/>
      <c r="XJ107" s="47"/>
      <c r="XK107" s="47"/>
      <c r="XL107" s="47"/>
      <c r="XM107" s="47"/>
      <c r="XN107" s="47"/>
      <c r="XO107" s="47"/>
      <c r="XP107" s="47"/>
      <c r="XQ107" s="47"/>
      <c r="XR107" s="47"/>
      <c r="XS107" s="47"/>
      <c r="XT107" s="47"/>
      <c r="XU107" s="47"/>
      <c r="XV107" s="47"/>
      <c r="XW107" s="47"/>
      <c r="XX107" s="47"/>
      <c r="XY107" s="47"/>
      <c r="XZ107" s="47"/>
      <c r="YA107" s="47"/>
      <c r="YB107" s="47"/>
      <c r="YC107" s="47"/>
      <c r="YD107" s="47"/>
      <c r="YE107" s="47"/>
      <c r="YF107" s="47"/>
      <c r="YG107" s="47"/>
      <c r="YH107" s="47"/>
      <c r="YI107" s="47"/>
      <c r="YJ107" s="47"/>
      <c r="YK107" s="47"/>
      <c r="YL107" s="47"/>
      <c r="YM107" s="47"/>
      <c r="YN107" s="47"/>
      <c r="YO107" s="47"/>
      <c r="YP107" s="47"/>
      <c r="YQ107" s="47"/>
      <c r="YR107" s="47"/>
      <c r="YS107" s="47"/>
      <c r="YT107" s="47"/>
      <c r="YU107" s="47"/>
      <c r="YV107" s="47"/>
      <c r="YW107" s="47"/>
      <c r="YX107" s="47"/>
      <c r="YY107" s="47"/>
      <c r="YZ107" s="47"/>
      <c r="ZA107" s="47"/>
      <c r="ZB107" s="47"/>
      <c r="ZC107" s="47"/>
      <c r="ZD107" s="47"/>
      <c r="ZE107" s="47"/>
      <c r="ZF107" s="47"/>
      <c r="ZG107" s="47"/>
      <c r="ZH107" s="47"/>
      <c r="ZI107" s="47"/>
      <c r="ZJ107" s="47"/>
      <c r="ZK107" s="47"/>
      <c r="ZL107" s="47"/>
      <c r="ZM107" s="47"/>
      <c r="ZN107" s="47"/>
      <c r="ZO107" s="47"/>
      <c r="ZP107" s="47"/>
      <c r="ZQ107" s="47"/>
      <c r="ZR107" s="47"/>
      <c r="ZS107" s="47"/>
      <c r="ZT107" s="47"/>
      <c r="ZU107" s="47"/>
      <c r="ZV107" s="47"/>
      <c r="ZW107" s="47"/>
      <c r="ZX107" s="47"/>
      <c r="ZY107" s="47"/>
      <c r="ZZ107" s="47"/>
      <c r="AAA107" s="47"/>
      <c r="AAB107" s="47"/>
      <c r="AAC107" s="47"/>
      <c r="AAD107" s="47"/>
      <c r="AAE107" s="47"/>
      <c r="AAF107" s="47"/>
      <c r="AAG107" s="47"/>
      <c r="AAH107" s="47"/>
      <c r="AAI107" s="47"/>
      <c r="AAJ107" s="47"/>
      <c r="AAK107" s="47"/>
      <c r="AAL107" s="47"/>
      <c r="AAM107" s="47"/>
      <c r="AAN107" s="47"/>
      <c r="AAO107" s="47"/>
      <c r="AAP107" s="47"/>
      <c r="AAQ107" s="47"/>
      <c r="AAR107" s="47"/>
      <c r="AAS107" s="47"/>
      <c r="AAT107" s="47"/>
      <c r="AAU107" s="47"/>
      <c r="AAV107" s="47"/>
      <c r="AAW107" s="47"/>
      <c r="AAX107" s="47"/>
      <c r="AAY107" s="47"/>
      <c r="AAZ107" s="47"/>
      <c r="ABA107" s="47"/>
      <c r="ABB107" s="47"/>
      <c r="ABC107" s="47"/>
      <c r="ABD107" s="47"/>
      <c r="ABE107" s="47"/>
      <c r="ABF107" s="47"/>
      <c r="ABG107" s="47"/>
      <c r="ABH107" s="47"/>
      <c r="ABI107" s="47"/>
      <c r="ABJ107" s="47"/>
      <c r="ABK107" s="47"/>
      <c r="ABL107" s="47"/>
      <c r="ABM107" s="47"/>
      <c r="ABN107" s="47"/>
      <c r="ABO107" s="47"/>
      <c r="ABP107" s="47"/>
      <c r="ABQ107" s="47"/>
      <c r="ABR107" s="47"/>
      <c r="ABS107" s="47"/>
      <c r="ABT107" s="47"/>
      <c r="ABU107" s="47"/>
      <c r="ABV107" s="47"/>
      <c r="ABW107" s="47"/>
      <c r="ABX107" s="47"/>
      <c r="ABY107" s="47"/>
      <c r="ABZ107" s="47"/>
      <c r="ACA107" s="47"/>
      <c r="ACB107" s="47"/>
      <c r="ACC107" s="47"/>
      <c r="ACD107" s="47"/>
      <c r="ACE107" s="47"/>
      <c r="ACF107" s="47"/>
      <c r="ACG107" s="47"/>
      <c r="ACH107" s="47"/>
      <c r="ACI107" s="47"/>
      <c r="ACJ107" s="47"/>
      <c r="ACK107" s="47"/>
      <c r="ACL107" s="47"/>
      <c r="ACM107" s="47"/>
      <c r="ACN107" s="47"/>
      <c r="ACO107" s="47"/>
      <c r="ACP107" s="47"/>
      <c r="ACQ107" s="47"/>
      <c r="ACR107" s="47"/>
      <c r="ACS107" s="47"/>
      <c r="ACT107" s="47"/>
      <c r="ACU107" s="47"/>
      <c r="ACV107" s="47"/>
      <c r="ACW107" s="47"/>
      <c r="ACX107" s="47"/>
      <c r="ACY107" s="47"/>
      <c r="ACZ107" s="47"/>
      <c r="ADA107" s="47"/>
      <c r="ADB107" s="47"/>
      <c r="ADC107" s="47"/>
      <c r="ADD107" s="47"/>
      <c r="ADE107" s="47"/>
      <c r="ADF107" s="47"/>
      <c r="ADG107" s="47"/>
      <c r="ADH107" s="47"/>
      <c r="ADI107" s="47"/>
      <c r="ADJ107" s="47"/>
      <c r="ADK107" s="47"/>
      <c r="ADL107" s="47"/>
      <c r="ADM107" s="47"/>
      <c r="ADN107" s="47"/>
      <c r="ADO107" s="47"/>
      <c r="ADP107" s="47"/>
      <c r="ADQ107" s="47"/>
      <c r="ADR107" s="47"/>
      <c r="ADS107" s="47"/>
      <c r="ADT107" s="47"/>
      <c r="ADU107" s="47"/>
      <c r="ADV107" s="47"/>
      <c r="ADW107" s="47"/>
      <c r="ADX107" s="47"/>
      <c r="ADY107" s="47"/>
      <c r="ADZ107" s="47"/>
      <c r="AEA107" s="47"/>
      <c r="AEB107" s="47"/>
      <c r="AEC107" s="47"/>
      <c r="AED107" s="47"/>
      <c r="AEE107" s="47"/>
      <c r="AEF107" s="47"/>
      <c r="AEG107" s="47"/>
      <c r="AEH107" s="47"/>
      <c r="AEI107" s="47"/>
      <c r="AEJ107" s="47"/>
      <c r="AEK107" s="47"/>
      <c r="AEL107" s="47"/>
      <c r="AEM107" s="47"/>
      <c r="AEN107" s="47"/>
      <c r="AEO107" s="47"/>
      <c r="AEP107" s="47"/>
      <c r="AEQ107" s="47"/>
      <c r="AER107" s="47"/>
      <c r="AES107" s="47"/>
      <c r="AET107" s="47"/>
      <c r="AEU107" s="47"/>
      <c r="AEV107" s="47"/>
      <c r="AEW107" s="47"/>
      <c r="AEX107" s="47"/>
      <c r="AEY107" s="47"/>
      <c r="AEZ107" s="47"/>
      <c r="AFA107" s="47"/>
      <c r="AFB107" s="47"/>
      <c r="AFC107" s="47"/>
      <c r="AFD107" s="47"/>
      <c r="AFE107" s="47"/>
      <c r="AFF107" s="47"/>
      <c r="AFG107" s="47"/>
      <c r="AFH107" s="47"/>
      <c r="AFI107" s="47"/>
      <c r="AFJ107" s="47"/>
      <c r="AFK107" s="47"/>
      <c r="AFL107" s="47"/>
      <c r="AFM107" s="47"/>
      <c r="AFN107" s="47"/>
      <c r="AFO107" s="47"/>
      <c r="AFP107" s="47"/>
      <c r="AFQ107" s="47"/>
      <c r="AFR107" s="47"/>
      <c r="AFS107" s="47"/>
      <c r="AFT107" s="47"/>
      <c r="AFU107" s="47"/>
      <c r="AFV107" s="47"/>
      <c r="AFW107" s="47"/>
      <c r="AFX107" s="47"/>
      <c r="AFY107" s="47"/>
      <c r="AFZ107" s="47"/>
      <c r="AGA107" s="47"/>
      <c r="AGB107" s="47"/>
      <c r="AGC107" s="47"/>
      <c r="AGD107" s="47"/>
      <c r="AGE107" s="47"/>
      <c r="AGF107" s="47"/>
      <c r="AGG107" s="47"/>
      <c r="AGH107" s="47"/>
      <c r="AGI107" s="47"/>
      <c r="AGJ107" s="47"/>
      <c r="AGK107" s="47"/>
      <c r="AGL107" s="47"/>
      <c r="AGM107" s="47"/>
      <c r="AGN107" s="47"/>
      <c r="AGO107" s="47"/>
      <c r="AGP107" s="47"/>
      <c r="AGQ107" s="47"/>
      <c r="AGR107" s="47"/>
      <c r="AGS107" s="47"/>
      <c r="AGT107" s="47"/>
      <c r="AGU107" s="47"/>
      <c r="AGV107" s="47"/>
      <c r="AGW107" s="47"/>
      <c r="AGX107" s="47"/>
      <c r="AGY107" s="47"/>
      <c r="AGZ107" s="47"/>
      <c r="AHA107" s="47"/>
      <c r="AHB107" s="47"/>
      <c r="AHC107" s="47"/>
      <c r="AHD107" s="47"/>
      <c r="AHE107" s="47"/>
      <c r="AHF107" s="47"/>
      <c r="AHG107" s="47"/>
      <c r="AHH107" s="47"/>
      <c r="AHI107" s="47"/>
      <c r="AHJ107" s="47"/>
      <c r="AHK107" s="47"/>
      <c r="AHL107" s="47"/>
      <c r="AHM107" s="47"/>
      <c r="AHN107" s="47"/>
      <c r="AHO107" s="47"/>
      <c r="AHP107" s="47"/>
      <c r="AHQ107" s="47"/>
      <c r="AHR107" s="47"/>
      <c r="AHS107" s="47"/>
      <c r="AHT107" s="47"/>
      <c r="AHU107" s="47"/>
      <c r="AHV107" s="47"/>
      <c r="AHW107" s="47"/>
      <c r="AHX107" s="47"/>
      <c r="AHY107" s="47"/>
      <c r="AHZ107" s="47"/>
      <c r="AIA107" s="47"/>
      <c r="AIB107" s="47"/>
      <c r="AIC107" s="47"/>
      <c r="AID107" s="47"/>
      <c r="AIE107" s="47"/>
      <c r="AIF107" s="47"/>
      <c r="AIG107" s="47"/>
      <c r="AIH107" s="47"/>
      <c r="AII107" s="47"/>
      <c r="AIJ107" s="47"/>
      <c r="AIK107" s="47"/>
      <c r="AIL107" s="47"/>
      <c r="AIM107" s="47"/>
      <c r="AIN107" s="47"/>
      <c r="AIO107" s="47"/>
      <c r="AIP107" s="47"/>
      <c r="AIQ107" s="47"/>
      <c r="AIR107" s="47"/>
      <c r="AIS107" s="47"/>
      <c r="AIT107" s="47"/>
      <c r="AIU107" s="47"/>
      <c r="AIV107" s="47"/>
      <c r="AIW107" s="47"/>
      <c r="AIX107" s="47"/>
      <c r="AIY107" s="47"/>
      <c r="AIZ107" s="47"/>
      <c r="AJA107" s="47"/>
      <c r="AJB107" s="47"/>
      <c r="AJC107" s="47"/>
      <c r="AJD107" s="47"/>
      <c r="AJE107" s="47"/>
      <c r="AJF107" s="47"/>
      <c r="AJG107" s="47"/>
      <c r="AJH107" s="47"/>
      <c r="AJI107" s="47"/>
      <c r="AJJ107" s="47"/>
      <c r="AJK107" s="47"/>
      <c r="AJL107" s="47"/>
      <c r="AJM107" s="47"/>
      <c r="AJN107" s="47"/>
      <c r="AJO107" s="47"/>
      <c r="AJP107" s="47"/>
      <c r="AJQ107" s="47"/>
      <c r="AJR107" s="47"/>
      <c r="AJS107" s="47"/>
      <c r="AJT107" s="47"/>
      <c r="AJU107" s="47"/>
      <c r="AJV107" s="47"/>
      <c r="AJW107" s="47"/>
      <c r="AJX107" s="47"/>
      <c r="AJY107" s="47"/>
      <c r="AJZ107" s="47"/>
      <c r="AKA107" s="47"/>
      <c r="AKB107" s="47"/>
      <c r="AKC107" s="47"/>
      <c r="AKD107" s="47"/>
      <c r="AKE107" s="47"/>
      <c r="AKF107" s="47"/>
      <c r="AKG107" s="47"/>
      <c r="AKH107" s="47"/>
      <c r="AKI107" s="47"/>
      <c r="AKJ107" s="47"/>
      <c r="AKK107" s="47"/>
      <c r="AKL107" s="47"/>
      <c r="AKM107" s="47"/>
      <c r="AKN107" s="47"/>
      <c r="AKO107" s="47"/>
      <c r="AKP107" s="47"/>
      <c r="AKQ107" s="47"/>
      <c r="AKR107" s="47"/>
      <c r="AKS107" s="47"/>
      <c r="AKT107" s="47"/>
      <c r="AKU107" s="47"/>
      <c r="AKV107" s="47"/>
      <c r="AKW107" s="47"/>
      <c r="AKX107" s="47"/>
      <c r="AKY107" s="47"/>
      <c r="AKZ107" s="47"/>
      <c r="ALA107" s="47"/>
      <c r="ALB107" s="47"/>
      <c r="ALC107" s="47"/>
      <c r="ALD107" s="47"/>
      <c r="ALE107" s="47"/>
      <c r="ALF107" s="47"/>
      <c r="ALG107" s="47"/>
      <c r="ALH107" s="47"/>
      <c r="ALI107" s="47"/>
      <c r="ALJ107" s="47"/>
      <c r="ALK107" s="47"/>
      <c r="ALL107" s="47"/>
      <c r="ALM107" s="47"/>
      <c r="ALN107" s="47"/>
      <c r="ALO107" s="47"/>
      <c r="ALP107" s="47"/>
      <c r="ALQ107" s="47"/>
      <c r="ALR107" s="47"/>
      <c r="ALS107" s="47"/>
      <c r="ALT107" s="47"/>
      <c r="ALU107" s="47"/>
      <c r="ALV107" s="47"/>
      <c r="ALW107" s="47"/>
      <c r="ALX107" s="47"/>
      <c r="ALY107" s="47"/>
      <c r="ALZ107" s="47"/>
      <c r="AMA107" s="47"/>
      <c r="AMB107" s="47"/>
      <c r="AMC107" s="47"/>
      <c r="AMD107" s="47"/>
      <c r="AME107" s="47"/>
      <c r="AMF107" s="47"/>
      <c r="AMG107" s="47"/>
      <c r="AMH107" s="47"/>
      <c r="AMI107" s="47"/>
      <c r="AMJ107" s="47"/>
      <c r="AMK107" s="47"/>
    </row>
    <row r="108" spans="1:1025" s="45" customFormat="1" ht="14.25" customHeight="1">
      <c r="A108" s="11" t="s">
        <v>10</v>
      </c>
      <c r="B108" s="279" t="s">
        <v>205</v>
      </c>
      <c r="C108" s="280"/>
      <c r="D108" s="280"/>
      <c r="E108" s="280"/>
      <c r="F108" s="281"/>
      <c r="G108" s="175">
        <f>ROUND((1/30)/12*($G$103),2)</f>
        <v>15</v>
      </c>
      <c r="H108" s="124"/>
      <c r="I108" s="20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47"/>
      <c r="CR108" s="47"/>
      <c r="CS108" s="47"/>
      <c r="CT108" s="47"/>
      <c r="CU108" s="47"/>
      <c r="CV108" s="47"/>
      <c r="CW108" s="47"/>
      <c r="CX108" s="47"/>
      <c r="CY108" s="47"/>
      <c r="CZ108" s="47"/>
      <c r="DA108" s="47"/>
      <c r="DB108" s="47"/>
      <c r="DC108" s="47"/>
      <c r="DD108" s="47"/>
      <c r="DE108" s="47"/>
      <c r="DF108" s="47"/>
      <c r="DG108" s="47"/>
      <c r="DH108" s="47"/>
      <c r="DI108" s="47"/>
      <c r="DJ108" s="47"/>
      <c r="DK108" s="47"/>
      <c r="DL108" s="47"/>
      <c r="DM108" s="47"/>
      <c r="DN108" s="47"/>
      <c r="DO108" s="47"/>
      <c r="DP108" s="47"/>
      <c r="DQ108" s="47"/>
      <c r="DR108" s="47"/>
      <c r="DS108" s="47"/>
      <c r="DT108" s="47"/>
      <c r="DU108" s="47"/>
      <c r="DV108" s="47"/>
      <c r="DW108" s="47"/>
      <c r="DX108" s="47"/>
      <c r="DY108" s="47"/>
      <c r="DZ108" s="47"/>
      <c r="EA108" s="47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  <c r="ET108" s="47"/>
      <c r="EU108" s="47"/>
      <c r="EV108" s="47"/>
      <c r="EW108" s="47"/>
      <c r="EX108" s="47"/>
      <c r="EY108" s="47"/>
      <c r="EZ108" s="47"/>
      <c r="FA108" s="47"/>
      <c r="FB108" s="47"/>
      <c r="FC108" s="47"/>
      <c r="FD108" s="47"/>
      <c r="FE108" s="47"/>
      <c r="FF108" s="47"/>
      <c r="FG108" s="47"/>
      <c r="FH108" s="47"/>
      <c r="FI108" s="47"/>
      <c r="FJ108" s="47"/>
      <c r="FK108" s="47"/>
      <c r="FL108" s="47"/>
      <c r="FM108" s="47"/>
      <c r="FN108" s="47"/>
      <c r="FO108" s="47"/>
      <c r="FP108" s="47"/>
      <c r="FQ108" s="47"/>
      <c r="FR108" s="47"/>
      <c r="FS108" s="47"/>
      <c r="FT108" s="47"/>
      <c r="FU108" s="47"/>
      <c r="FV108" s="47"/>
      <c r="FW108" s="47"/>
      <c r="FX108" s="47"/>
      <c r="FY108" s="47"/>
      <c r="FZ108" s="47"/>
      <c r="GA108" s="47"/>
      <c r="GB108" s="47"/>
      <c r="GC108" s="47"/>
      <c r="GD108" s="47"/>
      <c r="GE108" s="47"/>
      <c r="GF108" s="47"/>
      <c r="GG108" s="47"/>
      <c r="GH108" s="47"/>
      <c r="GI108" s="47"/>
      <c r="GJ108" s="47"/>
      <c r="GK108" s="47"/>
      <c r="GL108" s="47"/>
      <c r="GM108" s="47"/>
      <c r="GN108" s="47"/>
      <c r="GO108" s="47"/>
      <c r="GP108" s="47"/>
      <c r="GQ108" s="47"/>
      <c r="GR108" s="47"/>
      <c r="GS108" s="47"/>
      <c r="GT108" s="47"/>
      <c r="GU108" s="47"/>
      <c r="GV108" s="47"/>
      <c r="GW108" s="47"/>
      <c r="GX108" s="47"/>
      <c r="GY108" s="47"/>
      <c r="GZ108" s="47"/>
      <c r="HA108" s="47"/>
      <c r="HB108" s="47"/>
      <c r="HC108" s="47"/>
      <c r="HD108" s="47"/>
      <c r="HE108" s="47"/>
      <c r="HF108" s="47"/>
      <c r="HG108" s="47"/>
      <c r="HH108" s="47"/>
      <c r="HI108" s="47"/>
      <c r="HJ108" s="47"/>
      <c r="HK108" s="47"/>
      <c r="HL108" s="47"/>
      <c r="HM108" s="47"/>
      <c r="HN108" s="47"/>
      <c r="HO108" s="47"/>
      <c r="HP108" s="47"/>
      <c r="HQ108" s="47"/>
      <c r="HR108" s="47"/>
      <c r="HS108" s="47"/>
      <c r="HT108" s="47"/>
      <c r="HU108" s="47"/>
      <c r="HV108" s="47"/>
      <c r="HW108" s="47"/>
      <c r="HX108" s="47"/>
      <c r="HY108" s="47"/>
      <c r="HZ108" s="47"/>
      <c r="IA108" s="47"/>
      <c r="IB108" s="47"/>
      <c r="IC108" s="47"/>
      <c r="ID108" s="47"/>
      <c r="IE108" s="47"/>
      <c r="IF108" s="47"/>
      <c r="IG108" s="47"/>
      <c r="IH108" s="47"/>
      <c r="II108" s="47"/>
      <c r="IJ108" s="47"/>
      <c r="IK108" s="47"/>
      <c r="IL108" s="47"/>
      <c r="IM108" s="47"/>
      <c r="IN108" s="47"/>
      <c r="IO108" s="47"/>
      <c r="IP108" s="47"/>
      <c r="IQ108" s="47"/>
      <c r="IR108" s="47"/>
      <c r="IS108" s="47"/>
      <c r="IT108" s="47"/>
      <c r="IU108" s="47"/>
      <c r="IV108" s="47"/>
      <c r="IW108" s="47"/>
      <c r="IX108" s="47"/>
      <c r="IY108" s="47"/>
      <c r="IZ108" s="47"/>
      <c r="JA108" s="47"/>
      <c r="JB108" s="47"/>
      <c r="JC108" s="47"/>
      <c r="JD108" s="47"/>
      <c r="JE108" s="47"/>
      <c r="JF108" s="47"/>
      <c r="JG108" s="47"/>
      <c r="JH108" s="47"/>
      <c r="JI108" s="47"/>
      <c r="JJ108" s="47"/>
      <c r="JK108" s="47"/>
      <c r="JL108" s="47"/>
      <c r="JM108" s="47"/>
      <c r="JN108" s="47"/>
      <c r="JO108" s="47"/>
      <c r="JP108" s="47"/>
      <c r="JQ108" s="47"/>
      <c r="JR108" s="47"/>
      <c r="JS108" s="47"/>
      <c r="JT108" s="47"/>
      <c r="JU108" s="47"/>
      <c r="JV108" s="47"/>
      <c r="JW108" s="47"/>
      <c r="JX108" s="47"/>
      <c r="JY108" s="47"/>
      <c r="JZ108" s="47"/>
      <c r="KA108" s="47"/>
      <c r="KB108" s="47"/>
      <c r="KC108" s="47"/>
      <c r="KD108" s="47"/>
      <c r="KE108" s="47"/>
      <c r="KF108" s="47"/>
      <c r="KG108" s="47"/>
      <c r="KH108" s="47"/>
      <c r="KI108" s="47"/>
      <c r="KJ108" s="47"/>
      <c r="KK108" s="47"/>
      <c r="KL108" s="47"/>
      <c r="KM108" s="47"/>
      <c r="KN108" s="47"/>
      <c r="KO108" s="47"/>
      <c r="KP108" s="47"/>
      <c r="KQ108" s="47"/>
      <c r="KR108" s="47"/>
      <c r="KS108" s="47"/>
      <c r="KT108" s="47"/>
      <c r="KU108" s="47"/>
      <c r="KV108" s="47"/>
      <c r="KW108" s="47"/>
      <c r="KX108" s="47"/>
      <c r="KY108" s="47"/>
      <c r="KZ108" s="47"/>
      <c r="LA108" s="47"/>
      <c r="LB108" s="47"/>
      <c r="LC108" s="47"/>
      <c r="LD108" s="47"/>
      <c r="LE108" s="47"/>
      <c r="LF108" s="47"/>
      <c r="LG108" s="47"/>
      <c r="LH108" s="47"/>
      <c r="LI108" s="47"/>
      <c r="LJ108" s="47"/>
      <c r="LK108" s="47"/>
      <c r="LL108" s="47"/>
      <c r="LM108" s="47"/>
      <c r="LN108" s="47"/>
      <c r="LO108" s="47"/>
      <c r="LP108" s="47"/>
      <c r="LQ108" s="47"/>
      <c r="LR108" s="47"/>
      <c r="LS108" s="47"/>
      <c r="LT108" s="47"/>
      <c r="LU108" s="47"/>
      <c r="LV108" s="47"/>
      <c r="LW108" s="47"/>
      <c r="LX108" s="47"/>
      <c r="LY108" s="47"/>
      <c r="LZ108" s="47"/>
      <c r="MA108" s="47"/>
      <c r="MB108" s="47"/>
      <c r="MC108" s="47"/>
      <c r="MD108" s="47"/>
      <c r="ME108" s="47"/>
      <c r="MF108" s="47"/>
      <c r="MG108" s="47"/>
      <c r="MH108" s="47"/>
      <c r="MI108" s="47"/>
      <c r="MJ108" s="47"/>
      <c r="MK108" s="47"/>
      <c r="ML108" s="47"/>
      <c r="MM108" s="47"/>
      <c r="MN108" s="47"/>
      <c r="MO108" s="47"/>
      <c r="MP108" s="47"/>
      <c r="MQ108" s="47"/>
      <c r="MR108" s="47"/>
      <c r="MS108" s="47"/>
      <c r="MT108" s="47"/>
      <c r="MU108" s="47"/>
      <c r="MV108" s="47"/>
      <c r="MW108" s="47"/>
      <c r="MX108" s="47"/>
      <c r="MY108" s="47"/>
      <c r="MZ108" s="47"/>
      <c r="NA108" s="47"/>
      <c r="NB108" s="47"/>
      <c r="NC108" s="47"/>
      <c r="ND108" s="47"/>
      <c r="NE108" s="47"/>
      <c r="NF108" s="47"/>
      <c r="NG108" s="47"/>
      <c r="NH108" s="47"/>
      <c r="NI108" s="47"/>
      <c r="NJ108" s="47"/>
      <c r="NK108" s="47"/>
      <c r="NL108" s="47"/>
      <c r="NM108" s="47"/>
      <c r="NN108" s="47"/>
      <c r="NO108" s="47"/>
      <c r="NP108" s="47"/>
      <c r="NQ108" s="47"/>
      <c r="NR108" s="47"/>
      <c r="NS108" s="47"/>
      <c r="NT108" s="47"/>
      <c r="NU108" s="47"/>
      <c r="NV108" s="47"/>
      <c r="NW108" s="47"/>
      <c r="NX108" s="47"/>
      <c r="NY108" s="47"/>
      <c r="NZ108" s="47"/>
      <c r="OA108" s="47"/>
      <c r="OB108" s="47"/>
      <c r="OC108" s="47"/>
      <c r="OD108" s="47"/>
      <c r="OE108" s="47"/>
      <c r="OF108" s="47"/>
      <c r="OG108" s="47"/>
      <c r="OH108" s="47"/>
      <c r="OI108" s="47"/>
      <c r="OJ108" s="47"/>
      <c r="OK108" s="47"/>
      <c r="OL108" s="47"/>
      <c r="OM108" s="47"/>
      <c r="ON108" s="47"/>
      <c r="OO108" s="47"/>
      <c r="OP108" s="47"/>
      <c r="OQ108" s="47"/>
      <c r="OR108" s="47"/>
      <c r="OS108" s="47"/>
      <c r="OT108" s="47"/>
      <c r="OU108" s="47"/>
      <c r="OV108" s="47"/>
      <c r="OW108" s="47"/>
      <c r="OX108" s="47"/>
      <c r="OY108" s="47"/>
      <c r="OZ108" s="47"/>
      <c r="PA108" s="47"/>
      <c r="PB108" s="47"/>
      <c r="PC108" s="47"/>
      <c r="PD108" s="47"/>
      <c r="PE108" s="47"/>
      <c r="PF108" s="47"/>
      <c r="PG108" s="47"/>
      <c r="PH108" s="47"/>
      <c r="PI108" s="47"/>
      <c r="PJ108" s="47"/>
      <c r="PK108" s="47"/>
      <c r="PL108" s="47"/>
      <c r="PM108" s="47"/>
      <c r="PN108" s="47"/>
      <c r="PO108" s="47"/>
      <c r="PP108" s="47"/>
      <c r="PQ108" s="47"/>
      <c r="PR108" s="47"/>
      <c r="PS108" s="47"/>
      <c r="PT108" s="47"/>
      <c r="PU108" s="47"/>
      <c r="PV108" s="47"/>
      <c r="PW108" s="47"/>
      <c r="PX108" s="47"/>
      <c r="PY108" s="47"/>
      <c r="PZ108" s="47"/>
      <c r="QA108" s="47"/>
      <c r="QB108" s="47"/>
      <c r="QC108" s="47"/>
      <c r="QD108" s="47"/>
      <c r="QE108" s="47"/>
      <c r="QF108" s="47"/>
      <c r="QG108" s="47"/>
      <c r="QH108" s="47"/>
      <c r="QI108" s="47"/>
      <c r="QJ108" s="47"/>
      <c r="QK108" s="47"/>
      <c r="QL108" s="47"/>
      <c r="QM108" s="47"/>
      <c r="QN108" s="47"/>
      <c r="QO108" s="47"/>
      <c r="QP108" s="47"/>
      <c r="QQ108" s="47"/>
      <c r="QR108" s="47"/>
      <c r="QS108" s="47"/>
      <c r="QT108" s="47"/>
      <c r="QU108" s="47"/>
      <c r="QV108" s="47"/>
      <c r="QW108" s="47"/>
      <c r="QX108" s="47"/>
      <c r="QY108" s="47"/>
      <c r="QZ108" s="47"/>
      <c r="RA108" s="47"/>
      <c r="RB108" s="47"/>
      <c r="RC108" s="47"/>
      <c r="RD108" s="47"/>
      <c r="RE108" s="47"/>
      <c r="RF108" s="47"/>
      <c r="RG108" s="47"/>
      <c r="RH108" s="47"/>
      <c r="RI108" s="47"/>
      <c r="RJ108" s="47"/>
      <c r="RK108" s="47"/>
      <c r="RL108" s="47"/>
      <c r="RM108" s="47"/>
      <c r="RN108" s="47"/>
      <c r="RO108" s="47"/>
      <c r="RP108" s="47"/>
      <c r="RQ108" s="47"/>
      <c r="RR108" s="47"/>
      <c r="RS108" s="47"/>
      <c r="RT108" s="47"/>
      <c r="RU108" s="47"/>
      <c r="RV108" s="47"/>
      <c r="RW108" s="47"/>
      <c r="RX108" s="47"/>
      <c r="RY108" s="47"/>
      <c r="RZ108" s="47"/>
      <c r="SA108" s="47"/>
      <c r="SB108" s="47"/>
      <c r="SC108" s="47"/>
      <c r="SD108" s="47"/>
      <c r="SE108" s="47"/>
      <c r="SF108" s="47"/>
      <c r="SG108" s="47"/>
      <c r="SH108" s="47"/>
      <c r="SI108" s="47"/>
      <c r="SJ108" s="47"/>
      <c r="SK108" s="47"/>
      <c r="SL108" s="47"/>
      <c r="SM108" s="47"/>
      <c r="SN108" s="47"/>
      <c r="SO108" s="47"/>
      <c r="SP108" s="47"/>
      <c r="SQ108" s="47"/>
      <c r="SR108" s="47"/>
      <c r="SS108" s="47"/>
      <c r="ST108" s="47"/>
      <c r="SU108" s="47"/>
      <c r="SV108" s="47"/>
      <c r="SW108" s="47"/>
      <c r="SX108" s="47"/>
      <c r="SY108" s="47"/>
      <c r="SZ108" s="47"/>
      <c r="TA108" s="47"/>
      <c r="TB108" s="47"/>
      <c r="TC108" s="47"/>
      <c r="TD108" s="47"/>
      <c r="TE108" s="47"/>
      <c r="TF108" s="47"/>
      <c r="TG108" s="47"/>
      <c r="TH108" s="47"/>
      <c r="TI108" s="47"/>
      <c r="TJ108" s="47"/>
      <c r="TK108" s="47"/>
      <c r="TL108" s="47"/>
      <c r="TM108" s="47"/>
      <c r="TN108" s="47"/>
      <c r="TO108" s="47"/>
      <c r="TP108" s="47"/>
      <c r="TQ108" s="47"/>
      <c r="TR108" s="47"/>
      <c r="TS108" s="47"/>
      <c r="TT108" s="47"/>
      <c r="TU108" s="47"/>
      <c r="TV108" s="47"/>
      <c r="TW108" s="47"/>
      <c r="TX108" s="47"/>
      <c r="TY108" s="47"/>
      <c r="TZ108" s="47"/>
      <c r="UA108" s="47"/>
      <c r="UB108" s="47"/>
      <c r="UC108" s="47"/>
      <c r="UD108" s="47"/>
      <c r="UE108" s="47"/>
      <c r="UF108" s="47"/>
      <c r="UG108" s="47"/>
      <c r="UH108" s="47"/>
      <c r="UI108" s="47"/>
      <c r="UJ108" s="47"/>
      <c r="UK108" s="47"/>
      <c r="UL108" s="47"/>
      <c r="UM108" s="47"/>
      <c r="UN108" s="47"/>
      <c r="UO108" s="47"/>
      <c r="UP108" s="47"/>
      <c r="UQ108" s="47"/>
      <c r="UR108" s="47"/>
      <c r="US108" s="47"/>
      <c r="UT108" s="47"/>
      <c r="UU108" s="47"/>
      <c r="UV108" s="47"/>
      <c r="UW108" s="47"/>
      <c r="UX108" s="47"/>
      <c r="UY108" s="47"/>
      <c r="UZ108" s="47"/>
      <c r="VA108" s="47"/>
      <c r="VB108" s="47"/>
      <c r="VC108" s="47"/>
      <c r="VD108" s="47"/>
      <c r="VE108" s="47"/>
      <c r="VF108" s="47"/>
      <c r="VG108" s="47"/>
      <c r="VH108" s="47"/>
      <c r="VI108" s="47"/>
      <c r="VJ108" s="47"/>
      <c r="VK108" s="47"/>
      <c r="VL108" s="47"/>
      <c r="VM108" s="47"/>
      <c r="VN108" s="47"/>
      <c r="VO108" s="47"/>
      <c r="VP108" s="47"/>
      <c r="VQ108" s="47"/>
      <c r="VR108" s="47"/>
      <c r="VS108" s="47"/>
      <c r="VT108" s="47"/>
      <c r="VU108" s="47"/>
      <c r="VV108" s="47"/>
      <c r="VW108" s="47"/>
      <c r="VX108" s="47"/>
      <c r="VY108" s="47"/>
      <c r="VZ108" s="47"/>
      <c r="WA108" s="47"/>
      <c r="WB108" s="47"/>
      <c r="WC108" s="47"/>
      <c r="WD108" s="47"/>
      <c r="WE108" s="47"/>
      <c r="WF108" s="47"/>
      <c r="WG108" s="47"/>
      <c r="WH108" s="47"/>
      <c r="WI108" s="47"/>
      <c r="WJ108" s="47"/>
      <c r="WK108" s="47"/>
      <c r="WL108" s="47"/>
      <c r="WM108" s="47"/>
      <c r="WN108" s="47"/>
      <c r="WO108" s="47"/>
      <c r="WP108" s="47"/>
      <c r="WQ108" s="47"/>
      <c r="WR108" s="47"/>
      <c r="WS108" s="47"/>
      <c r="WT108" s="47"/>
      <c r="WU108" s="47"/>
      <c r="WV108" s="47"/>
      <c r="WW108" s="47"/>
      <c r="WX108" s="47"/>
      <c r="WY108" s="47"/>
      <c r="WZ108" s="47"/>
      <c r="XA108" s="47"/>
      <c r="XB108" s="47"/>
      <c r="XC108" s="47"/>
      <c r="XD108" s="47"/>
      <c r="XE108" s="47"/>
      <c r="XF108" s="47"/>
      <c r="XG108" s="47"/>
      <c r="XH108" s="47"/>
      <c r="XI108" s="47"/>
      <c r="XJ108" s="47"/>
      <c r="XK108" s="47"/>
      <c r="XL108" s="47"/>
      <c r="XM108" s="47"/>
      <c r="XN108" s="47"/>
      <c r="XO108" s="47"/>
      <c r="XP108" s="47"/>
      <c r="XQ108" s="47"/>
      <c r="XR108" s="47"/>
      <c r="XS108" s="47"/>
      <c r="XT108" s="47"/>
      <c r="XU108" s="47"/>
      <c r="XV108" s="47"/>
      <c r="XW108" s="47"/>
      <c r="XX108" s="47"/>
      <c r="XY108" s="47"/>
      <c r="XZ108" s="47"/>
      <c r="YA108" s="47"/>
      <c r="YB108" s="47"/>
      <c r="YC108" s="47"/>
      <c r="YD108" s="47"/>
      <c r="YE108" s="47"/>
      <c r="YF108" s="47"/>
      <c r="YG108" s="47"/>
      <c r="YH108" s="47"/>
      <c r="YI108" s="47"/>
      <c r="YJ108" s="47"/>
      <c r="YK108" s="47"/>
      <c r="YL108" s="47"/>
      <c r="YM108" s="47"/>
      <c r="YN108" s="47"/>
      <c r="YO108" s="47"/>
      <c r="YP108" s="47"/>
      <c r="YQ108" s="47"/>
      <c r="YR108" s="47"/>
      <c r="YS108" s="47"/>
      <c r="YT108" s="47"/>
      <c r="YU108" s="47"/>
      <c r="YV108" s="47"/>
      <c r="YW108" s="47"/>
      <c r="YX108" s="47"/>
      <c r="YY108" s="47"/>
      <c r="YZ108" s="47"/>
      <c r="ZA108" s="47"/>
      <c r="ZB108" s="47"/>
      <c r="ZC108" s="47"/>
      <c r="ZD108" s="47"/>
      <c r="ZE108" s="47"/>
      <c r="ZF108" s="47"/>
      <c r="ZG108" s="47"/>
      <c r="ZH108" s="47"/>
      <c r="ZI108" s="47"/>
      <c r="ZJ108" s="47"/>
      <c r="ZK108" s="47"/>
      <c r="ZL108" s="47"/>
      <c r="ZM108" s="47"/>
      <c r="ZN108" s="47"/>
      <c r="ZO108" s="47"/>
      <c r="ZP108" s="47"/>
      <c r="ZQ108" s="47"/>
      <c r="ZR108" s="47"/>
      <c r="ZS108" s="47"/>
      <c r="ZT108" s="47"/>
      <c r="ZU108" s="47"/>
      <c r="ZV108" s="47"/>
      <c r="ZW108" s="47"/>
      <c r="ZX108" s="47"/>
      <c r="ZY108" s="47"/>
      <c r="ZZ108" s="47"/>
      <c r="AAA108" s="47"/>
      <c r="AAB108" s="47"/>
      <c r="AAC108" s="47"/>
      <c r="AAD108" s="47"/>
      <c r="AAE108" s="47"/>
      <c r="AAF108" s="47"/>
      <c r="AAG108" s="47"/>
      <c r="AAH108" s="47"/>
      <c r="AAI108" s="47"/>
      <c r="AAJ108" s="47"/>
      <c r="AAK108" s="47"/>
      <c r="AAL108" s="47"/>
      <c r="AAM108" s="47"/>
      <c r="AAN108" s="47"/>
      <c r="AAO108" s="47"/>
      <c r="AAP108" s="47"/>
      <c r="AAQ108" s="47"/>
      <c r="AAR108" s="47"/>
      <c r="AAS108" s="47"/>
      <c r="AAT108" s="47"/>
      <c r="AAU108" s="47"/>
      <c r="AAV108" s="47"/>
      <c r="AAW108" s="47"/>
      <c r="AAX108" s="47"/>
      <c r="AAY108" s="47"/>
      <c r="AAZ108" s="47"/>
      <c r="ABA108" s="47"/>
      <c r="ABB108" s="47"/>
      <c r="ABC108" s="47"/>
      <c r="ABD108" s="47"/>
      <c r="ABE108" s="47"/>
      <c r="ABF108" s="47"/>
      <c r="ABG108" s="47"/>
      <c r="ABH108" s="47"/>
      <c r="ABI108" s="47"/>
      <c r="ABJ108" s="47"/>
      <c r="ABK108" s="47"/>
      <c r="ABL108" s="47"/>
      <c r="ABM108" s="47"/>
      <c r="ABN108" s="47"/>
      <c r="ABO108" s="47"/>
      <c r="ABP108" s="47"/>
      <c r="ABQ108" s="47"/>
      <c r="ABR108" s="47"/>
      <c r="ABS108" s="47"/>
      <c r="ABT108" s="47"/>
      <c r="ABU108" s="47"/>
      <c r="ABV108" s="47"/>
      <c r="ABW108" s="47"/>
      <c r="ABX108" s="47"/>
      <c r="ABY108" s="47"/>
      <c r="ABZ108" s="47"/>
      <c r="ACA108" s="47"/>
      <c r="ACB108" s="47"/>
      <c r="ACC108" s="47"/>
      <c r="ACD108" s="47"/>
      <c r="ACE108" s="47"/>
      <c r="ACF108" s="47"/>
      <c r="ACG108" s="47"/>
      <c r="ACH108" s="47"/>
      <c r="ACI108" s="47"/>
      <c r="ACJ108" s="47"/>
      <c r="ACK108" s="47"/>
      <c r="ACL108" s="47"/>
      <c r="ACM108" s="47"/>
      <c r="ACN108" s="47"/>
      <c r="ACO108" s="47"/>
      <c r="ACP108" s="47"/>
      <c r="ACQ108" s="47"/>
      <c r="ACR108" s="47"/>
      <c r="ACS108" s="47"/>
      <c r="ACT108" s="47"/>
      <c r="ACU108" s="47"/>
      <c r="ACV108" s="47"/>
      <c r="ACW108" s="47"/>
      <c r="ACX108" s="47"/>
      <c r="ACY108" s="47"/>
      <c r="ACZ108" s="47"/>
      <c r="ADA108" s="47"/>
      <c r="ADB108" s="47"/>
      <c r="ADC108" s="47"/>
      <c r="ADD108" s="47"/>
      <c r="ADE108" s="47"/>
      <c r="ADF108" s="47"/>
      <c r="ADG108" s="47"/>
      <c r="ADH108" s="47"/>
      <c r="ADI108" s="47"/>
      <c r="ADJ108" s="47"/>
      <c r="ADK108" s="47"/>
      <c r="ADL108" s="47"/>
      <c r="ADM108" s="47"/>
      <c r="ADN108" s="47"/>
      <c r="ADO108" s="47"/>
      <c r="ADP108" s="47"/>
      <c r="ADQ108" s="47"/>
      <c r="ADR108" s="47"/>
      <c r="ADS108" s="47"/>
      <c r="ADT108" s="47"/>
      <c r="ADU108" s="47"/>
      <c r="ADV108" s="47"/>
      <c r="ADW108" s="47"/>
      <c r="ADX108" s="47"/>
      <c r="ADY108" s="47"/>
      <c r="ADZ108" s="47"/>
      <c r="AEA108" s="47"/>
      <c r="AEB108" s="47"/>
      <c r="AEC108" s="47"/>
      <c r="AED108" s="47"/>
      <c r="AEE108" s="47"/>
      <c r="AEF108" s="47"/>
      <c r="AEG108" s="47"/>
      <c r="AEH108" s="47"/>
      <c r="AEI108" s="47"/>
      <c r="AEJ108" s="47"/>
      <c r="AEK108" s="47"/>
      <c r="AEL108" s="47"/>
      <c r="AEM108" s="47"/>
      <c r="AEN108" s="47"/>
      <c r="AEO108" s="47"/>
      <c r="AEP108" s="47"/>
      <c r="AEQ108" s="47"/>
      <c r="AER108" s="47"/>
      <c r="AES108" s="47"/>
      <c r="AET108" s="47"/>
      <c r="AEU108" s="47"/>
      <c r="AEV108" s="47"/>
      <c r="AEW108" s="47"/>
      <c r="AEX108" s="47"/>
      <c r="AEY108" s="47"/>
      <c r="AEZ108" s="47"/>
      <c r="AFA108" s="47"/>
      <c r="AFB108" s="47"/>
      <c r="AFC108" s="47"/>
      <c r="AFD108" s="47"/>
      <c r="AFE108" s="47"/>
      <c r="AFF108" s="47"/>
      <c r="AFG108" s="47"/>
      <c r="AFH108" s="47"/>
      <c r="AFI108" s="47"/>
      <c r="AFJ108" s="47"/>
      <c r="AFK108" s="47"/>
      <c r="AFL108" s="47"/>
      <c r="AFM108" s="47"/>
      <c r="AFN108" s="47"/>
      <c r="AFO108" s="47"/>
      <c r="AFP108" s="47"/>
      <c r="AFQ108" s="47"/>
      <c r="AFR108" s="47"/>
      <c r="AFS108" s="47"/>
      <c r="AFT108" s="47"/>
      <c r="AFU108" s="47"/>
      <c r="AFV108" s="47"/>
      <c r="AFW108" s="47"/>
      <c r="AFX108" s="47"/>
      <c r="AFY108" s="47"/>
      <c r="AFZ108" s="47"/>
      <c r="AGA108" s="47"/>
      <c r="AGB108" s="47"/>
      <c r="AGC108" s="47"/>
      <c r="AGD108" s="47"/>
      <c r="AGE108" s="47"/>
      <c r="AGF108" s="47"/>
      <c r="AGG108" s="47"/>
      <c r="AGH108" s="47"/>
      <c r="AGI108" s="47"/>
      <c r="AGJ108" s="47"/>
      <c r="AGK108" s="47"/>
      <c r="AGL108" s="47"/>
      <c r="AGM108" s="47"/>
      <c r="AGN108" s="47"/>
      <c r="AGO108" s="47"/>
      <c r="AGP108" s="47"/>
      <c r="AGQ108" s="47"/>
      <c r="AGR108" s="47"/>
      <c r="AGS108" s="47"/>
      <c r="AGT108" s="47"/>
      <c r="AGU108" s="47"/>
      <c r="AGV108" s="47"/>
      <c r="AGW108" s="47"/>
      <c r="AGX108" s="47"/>
      <c r="AGY108" s="47"/>
      <c r="AGZ108" s="47"/>
      <c r="AHA108" s="47"/>
      <c r="AHB108" s="47"/>
      <c r="AHC108" s="47"/>
      <c r="AHD108" s="47"/>
      <c r="AHE108" s="47"/>
      <c r="AHF108" s="47"/>
      <c r="AHG108" s="47"/>
      <c r="AHH108" s="47"/>
      <c r="AHI108" s="47"/>
      <c r="AHJ108" s="47"/>
      <c r="AHK108" s="47"/>
      <c r="AHL108" s="47"/>
      <c r="AHM108" s="47"/>
      <c r="AHN108" s="47"/>
      <c r="AHO108" s="47"/>
      <c r="AHP108" s="47"/>
      <c r="AHQ108" s="47"/>
      <c r="AHR108" s="47"/>
      <c r="AHS108" s="47"/>
      <c r="AHT108" s="47"/>
      <c r="AHU108" s="47"/>
      <c r="AHV108" s="47"/>
      <c r="AHW108" s="47"/>
      <c r="AHX108" s="47"/>
      <c r="AHY108" s="47"/>
      <c r="AHZ108" s="47"/>
      <c r="AIA108" s="47"/>
      <c r="AIB108" s="47"/>
      <c r="AIC108" s="47"/>
      <c r="AID108" s="47"/>
      <c r="AIE108" s="47"/>
      <c r="AIF108" s="47"/>
      <c r="AIG108" s="47"/>
      <c r="AIH108" s="47"/>
      <c r="AII108" s="47"/>
      <c r="AIJ108" s="47"/>
      <c r="AIK108" s="47"/>
      <c r="AIL108" s="47"/>
      <c r="AIM108" s="47"/>
      <c r="AIN108" s="47"/>
      <c r="AIO108" s="47"/>
      <c r="AIP108" s="47"/>
      <c r="AIQ108" s="47"/>
      <c r="AIR108" s="47"/>
      <c r="AIS108" s="47"/>
      <c r="AIT108" s="47"/>
      <c r="AIU108" s="47"/>
      <c r="AIV108" s="47"/>
      <c r="AIW108" s="47"/>
      <c r="AIX108" s="47"/>
      <c r="AIY108" s="47"/>
      <c r="AIZ108" s="47"/>
      <c r="AJA108" s="47"/>
      <c r="AJB108" s="47"/>
      <c r="AJC108" s="47"/>
      <c r="AJD108" s="47"/>
      <c r="AJE108" s="47"/>
      <c r="AJF108" s="47"/>
      <c r="AJG108" s="47"/>
      <c r="AJH108" s="47"/>
      <c r="AJI108" s="47"/>
      <c r="AJJ108" s="47"/>
      <c r="AJK108" s="47"/>
      <c r="AJL108" s="47"/>
      <c r="AJM108" s="47"/>
      <c r="AJN108" s="47"/>
      <c r="AJO108" s="47"/>
      <c r="AJP108" s="47"/>
      <c r="AJQ108" s="47"/>
      <c r="AJR108" s="47"/>
      <c r="AJS108" s="47"/>
      <c r="AJT108" s="47"/>
      <c r="AJU108" s="47"/>
      <c r="AJV108" s="47"/>
      <c r="AJW108" s="47"/>
      <c r="AJX108" s="47"/>
      <c r="AJY108" s="47"/>
      <c r="AJZ108" s="47"/>
      <c r="AKA108" s="47"/>
      <c r="AKB108" s="47"/>
      <c r="AKC108" s="47"/>
      <c r="AKD108" s="47"/>
      <c r="AKE108" s="47"/>
      <c r="AKF108" s="47"/>
      <c r="AKG108" s="47"/>
      <c r="AKH108" s="47"/>
      <c r="AKI108" s="47"/>
      <c r="AKJ108" s="47"/>
      <c r="AKK108" s="47"/>
      <c r="AKL108" s="47"/>
      <c r="AKM108" s="47"/>
      <c r="AKN108" s="47"/>
      <c r="AKO108" s="47"/>
      <c r="AKP108" s="47"/>
      <c r="AKQ108" s="47"/>
      <c r="AKR108" s="47"/>
      <c r="AKS108" s="47"/>
      <c r="AKT108" s="47"/>
      <c r="AKU108" s="47"/>
      <c r="AKV108" s="47"/>
      <c r="AKW108" s="47"/>
      <c r="AKX108" s="47"/>
      <c r="AKY108" s="47"/>
      <c r="AKZ108" s="47"/>
      <c r="ALA108" s="47"/>
      <c r="ALB108" s="47"/>
      <c r="ALC108" s="47"/>
      <c r="ALD108" s="47"/>
      <c r="ALE108" s="47"/>
      <c r="ALF108" s="47"/>
      <c r="ALG108" s="47"/>
      <c r="ALH108" s="47"/>
      <c r="ALI108" s="47"/>
      <c r="ALJ108" s="47"/>
      <c r="ALK108" s="47"/>
      <c r="ALL108" s="47"/>
      <c r="ALM108" s="47"/>
      <c r="ALN108" s="47"/>
      <c r="ALO108" s="47"/>
      <c r="ALP108" s="47"/>
      <c r="ALQ108" s="47"/>
      <c r="ALR108" s="47"/>
      <c r="ALS108" s="47"/>
      <c r="ALT108" s="47"/>
      <c r="ALU108" s="47"/>
      <c r="ALV108" s="47"/>
      <c r="ALW108" s="47"/>
      <c r="ALX108" s="47"/>
      <c r="ALY108" s="47"/>
      <c r="ALZ108" s="47"/>
      <c r="AMA108" s="47"/>
      <c r="AMB108" s="47"/>
      <c r="AMC108" s="47"/>
      <c r="AMD108" s="47"/>
      <c r="AME108" s="47"/>
      <c r="AMF108" s="47"/>
      <c r="AMG108" s="47"/>
      <c r="AMH108" s="47"/>
      <c r="AMI108" s="47"/>
      <c r="AMJ108" s="47"/>
      <c r="AMK108" s="47"/>
    </row>
    <row r="109" spans="1:1025" s="45" customFormat="1" ht="14.25" customHeight="1">
      <c r="A109" s="11" t="s">
        <v>12</v>
      </c>
      <c r="B109" s="276" t="s">
        <v>111</v>
      </c>
      <c r="C109" s="277"/>
      <c r="D109" s="277"/>
      <c r="E109" s="277"/>
      <c r="F109" s="278"/>
      <c r="G109" s="175">
        <f>ROUND((5/30)/12*0.015*($G$103),2)</f>
        <v>1.1299999999999999</v>
      </c>
      <c r="H109" s="23"/>
      <c r="I109" s="20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47"/>
      <c r="GU109" s="47"/>
      <c r="GV109" s="47"/>
      <c r="GW109" s="47"/>
      <c r="GX109" s="47"/>
      <c r="GY109" s="47"/>
      <c r="GZ109" s="47"/>
      <c r="HA109" s="47"/>
      <c r="HB109" s="47"/>
      <c r="HC109" s="47"/>
      <c r="HD109" s="47"/>
      <c r="HE109" s="47"/>
      <c r="HF109" s="47"/>
      <c r="HG109" s="47"/>
      <c r="HH109" s="47"/>
      <c r="HI109" s="47"/>
      <c r="HJ109" s="47"/>
      <c r="HK109" s="47"/>
      <c r="HL109" s="47"/>
      <c r="HM109" s="47"/>
      <c r="HN109" s="47"/>
      <c r="HO109" s="47"/>
      <c r="HP109" s="47"/>
      <c r="HQ109" s="47"/>
      <c r="HR109" s="47"/>
      <c r="HS109" s="47"/>
      <c r="HT109" s="47"/>
      <c r="HU109" s="47"/>
      <c r="HV109" s="47"/>
      <c r="HW109" s="47"/>
      <c r="HX109" s="47"/>
      <c r="HY109" s="47"/>
      <c r="HZ109" s="47"/>
      <c r="IA109" s="47"/>
      <c r="IB109" s="47"/>
      <c r="IC109" s="47"/>
      <c r="ID109" s="47"/>
      <c r="IE109" s="47"/>
      <c r="IF109" s="47"/>
      <c r="IG109" s="47"/>
      <c r="IH109" s="47"/>
      <c r="II109" s="47"/>
      <c r="IJ109" s="47"/>
      <c r="IK109" s="47"/>
      <c r="IL109" s="47"/>
      <c r="IM109" s="47"/>
      <c r="IN109" s="47"/>
      <c r="IO109" s="47"/>
      <c r="IP109" s="47"/>
      <c r="IQ109" s="47"/>
      <c r="IR109" s="47"/>
      <c r="IS109" s="47"/>
      <c r="IT109" s="47"/>
      <c r="IU109" s="47"/>
      <c r="IV109" s="47"/>
      <c r="IW109" s="47"/>
      <c r="IX109" s="47"/>
      <c r="IY109" s="47"/>
      <c r="IZ109" s="47"/>
      <c r="JA109" s="47"/>
      <c r="JB109" s="47"/>
      <c r="JC109" s="47"/>
      <c r="JD109" s="47"/>
      <c r="JE109" s="47"/>
      <c r="JF109" s="47"/>
      <c r="JG109" s="47"/>
      <c r="JH109" s="47"/>
      <c r="JI109" s="47"/>
      <c r="JJ109" s="47"/>
      <c r="JK109" s="47"/>
      <c r="JL109" s="47"/>
      <c r="JM109" s="47"/>
      <c r="JN109" s="47"/>
      <c r="JO109" s="47"/>
      <c r="JP109" s="47"/>
      <c r="JQ109" s="47"/>
      <c r="JR109" s="47"/>
      <c r="JS109" s="47"/>
      <c r="JT109" s="47"/>
      <c r="JU109" s="47"/>
      <c r="JV109" s="47"/>
      <c r="JW109" s="47"/>
      <c r="JX109" s="47"/>
      <c r="JY109" s="47"/>
      <c r="JZ109" s="47"/>
      <c r="KA109" s="47"/>
      <c r="KB109" s="47"/>
      <c r="KC109" s="47"/>
      <c r="KD109" s="47"/>
      <c r="KE109" s="47"/>
      <c r="KF109" s="47"/>
      <c r="KG109" s="47"/>
      <c r="KH109" s="47"/>
      <c r="KI109" s="47"/>
      <c r="KJ109" s="47"/>
      <c r="KK109" s="47"/>
      <c r="KL109" s="47"/>
      <c r="KM109" s="47"/>
      <c r="KN109" s="47"/>
      <c r="KO109" s="47"/>
      <c r="KP109" s="47"/>
      <c r="KQ109" s="47"/>
      <c r="KR109" s="47"/>
      <c r="KS109" s="47"/>
      <c r="KT109" s="47"/>
      <c r="KU109" s="47"/>
      <c r="KV109" s="47"/>
      <c r="KW109" s="47"/>
      <c r="KX109" s="47"/>
      <c r="KY109" s="47"/>
      <c r="KZ109" s="47"/>
      <c r="LA109" s="47"/>
      <c r="LB109" s="47"/>
      <c r="LC109" s="47"/>
      <c r="LD109" s="47"/>
      <c r="LE109" s="47"/>
      <c r="LF109" s="47"/>
      <c r="LG109" s="47"/>
      <c r="LH109" s="47"/>
      <c r="LI109" s="47"/>
      <c r="LJ109" s="47"/>
      <c r="LK109" s="47"/>
      <c r="LL109" s="47"/>
      <c r="LM109" s="47"/>
      <c r="LN109" s="47"/>
      <c r="LO109" s="47"/>
      <c r="LP109" s="47"/>
      <c r="LQ109" s="47"/>
      <c r="LR109" s="47"/>
      <c r="LS109" s="47"/>
      <c r="LT109" s="47"/>
      <c r="LU109" s="47"/>
      <c r="LV109" s="47"/>
      <c r="LW109" s="47"/>
      <c r="LX109" s="47"/>
      <c r="LY109" s="47"/>
      <c r="LZ109" s="47"/>
      <c r="MA109" s="47"/>
      <c r="MB109" s="47"/>
      <c r="MC109" s="47"/>
      <c r="MD109" s="47"/>
      <c r="ME109" s="47"/>
      <c r="MF109" s="47"/>
      <c r="MG109" s="47"/>
      <c r="MH109" s="47"/>
      <c r="MI109" s="47"/>
      <c r="MJ109" s="47"/>
      <c r="MK109" s="47"/>
      <c r="ML109" s="47"/>
      <c r="MM109" s="47"/>
      <c r="MN109" s="47"/>
      <c r="MO109" s="47"/>
      <c r="MP109" s="47"/>
      <c r="MQ109" s="47"/>
      <c r="MR109" s="47"/>
      <c r="MS109" s="47"/>
      <c r="MT109" s="47"/>
      <c r="MU109" s="47"/>
      <c r="MV109" s="47"/>
      <c r="MW109" s="47"/>
      <c r="MX109" s="47"/>
      <c r="MY109" s="47"/>
      <c r="MZ109" s="47"/>
      <c r="NA109" s="47"/>
      <c r="NB109" s="47"/>
      <c r="NC109" s="47"/>
      <c r="ND109" s="47"/>
      <c r="NE109" s="47"/>
      <c r="NF109" s="47"/>
      <c r="NG109" s="47"/>
      <c r="NH109" s="47"/>
      <c r="NI109" s="47"/>
      <c r="NJ109" s="47"/>
      <c r="NK109" s="47"/>
      <c r="NL109" s="47"/>
      <c r="NM109" s="47"/>
      <c r="NN109" s="47"/>
      <c r="NO109" s="47"/>
      <c r="NP109" s="47"/>
      <c r="NQ109" s="47"/>
      <c r="NR109" s="47"/>
      <c r="NS109" s="47"/>
      <c r="NT109" s="47"/>
      <c r="NU109" s="47"/>
      <c r="NV109" s="47"/>
      <c r="NW109" s="47"/>
      <c r="NX109" s="47"/>
      <c r="NY109" s="47"/>
      <c r="NZ109" s="47"/>
      <c r="OA109" s="47"/>
      <c r="OB109" s="47"/>
      <c r="OC109" s="47"/>
      <c r="OD109" s="47"/>
      <c r="OE109" s="47"/>
      <c r="OF109" s="47"/>
      <c r="OG109" s="47"/>
      <c r="OH109" s="47"/>
      <c r="OI109" s="47"/>
      <c r="OJ109" s="47"/>
      <c r="OK109" s="47"/>
      <c r="OL109" s="47"/>
      <c r="OM109" s="47"/>
      <c r="ON109" s="47"/>
      <c r="OO109" s="47"/>
      <c r="OP109" s="47"/>
      <c r="OQ109" s="47"/>
      <c r="OR109" s="47"/>
      <c r="OS109" s="47"/>
      <c r="OT109" s="47"/>
      <c r="OU109" s="47"/>
      <c r="OV109" s="47"/>
      <c r="OW109" s="47"/>
      <c r="OX109" s="47"/>
      <c r="OY109" s="47"/>
      <c r="OZ109" s="47"/>
      <c r="PA109" s="47"/>
      <c r="PB109" s="47"/>
      <c r="PC109" s="47"/>
      <c r="PD109" s="47"/>
      <c r="PE109" s="47"/>
      <c r="PF109" s="47"/>
      <c r="PG109" s="47"/>
      <c r="PH109" s="47"/>
      <c r="PI109" s="47"/>
      <c r="PJ109" s="47"/>
      <c r="PK109" s="47"/>
      <c r="PL109" s="47"/>
      <c r="PM109" s="47"/>
      <c r="PN109" s="47"/>
      <c r="PO109" s="47"/>
      <c r="PP109" s="47"/>
      <c r="PQ109" s="47"/>
      <c r="PR109" s="47"/>
      <c r="PS109" s="47"/>
      <c r="PT109" s="47"/>
      <c r="PU109" s="47"/>
      <c r="PV109" s="47"/>
      <c r="PW109" s="47"/>
      <c r="PX109" s="47"/>
      <c r="PY109" s="47"/>
      <c r="PZ109" s="47"/>
      <c r="QA109" s="47"/>
      <c r="QB109" s="47"/>
      <c r="QC109" s="47"/>
      <c r="QD109" s="47"/>
      <c r="QE109" s="47"/>
      <c r="QF109" s="47"/>
      <c r="QG109" s="47"/>
      <c r="QH109" s="47"/>
      <c r="QI109" s="47"/>
      <c r="QJ109" s="47"/>
      <c r="QK109" s="47"/>
      <c r="QL109" s="47"/>
      <c r="QM109" s="47"/>
      <c r="QN109" s="47"/>
      <c r="QO109" s="47"/>
      <c r="QP109" s="47"/>
      <c r="QQ109" s="47"/>
      <c r="QR109" s="47"/>
      <c r="QS109" s="47"/>
      <c r="QT109" s="47"/>
      <c r="QU109" s="47"/>
      <c r="QV109" s="47"/>
      <c r="QW109" s="47"/>
      <c r="QX109" s="47"/>
      <c r="QY109" s="47"/>
      <c r="QZ109" s="47"/>
      <c r="RA109" s="47"/>
      <c r="RB109" s="47"/>
      <c r="RC109" s="47"/>
      <c r="RD109" s="47"/>
      <c r="RE109" s="47"/>
      <c r="RF109" s="47"/>
      <c r="RG109" s="47"/>
      <c r="RH109" s="47"/>
      <c r="RI109" s="47"/>
      <c r="RJ109" s="47"/>
      <c r="RK109" s="47"/>
      <c r="RL109" s="47"/>
      <c r="RM109" s="47"/>
      <c r="RN109" s="47"/>
      <c r="RO109" s="47"/>
      <c r="RP109" s="47"/>
      <c r="RQ109" s="47"/>
      <c r="RR109" s="47"/>
      <c r="RS109" s="47"/>
      <c r="RT109" s="47"/>
      <c r="RU109" s="47"/>
      <c r="RV109" s="47"/>
      <c r="RW109" s="47"/>
      <c r="RX109" s="47"/>
      <c r="RY109" s="47"/>
      <c r="RZ109" s="47"/>
      <c r="SA109" s="47"/>
      <c r="SB109" s="47"/>
      <c r="SC109" s="47"/>
      <c r="SD109" s="47"/>
      <c r="SE109" s="47"/>
      <c r="SF109" s="47"/>
      <c r="SG109" s="47"/>
      <c r="SH109" s="47"/>
      <c r="SI109" s="47"/>
      <c r="SJ109" s="47"/>
      <c r="SK109" s="47"/>
      <c r="SL109" s="47"/>
      <c r="SM109" s="47"/>
      <c r="SN109" s="47"/>
      <c r="SO109" s="47"/>
      <c r="SP109" s="47"/>
      <c r="SQ109" s="47"/>
      <c r="SR109" s="47"/>
      <c r="SS109" s="47"/>
      <c r="ST109" s="47"/>
      <c r="SU109" s="47"/>
      <c r="SV109" s="47"/>
      <c r="SW109" s="47"/>
      <c r="SX109" s="47"/>
      <c r="SY109" s="47"/>
      <c r="SZ109" s="47"/>
      <c r="TA109" s="47"/>
      <c r="TB109" s="47"/>
      <c r="TC109" s="47"/>
      <c r="TD109" s="47"/>
      <c r="TE109" s="47"/>
      <c r="TF109" s="47"/>
      <c r="TG109" s="47"/>
      <c r="TH109" s="47"/>
      <c r="TI109" s="47"/>
      <c r="TJ109" s="47"/>
      <c r="TK109" s="47"/>
      <c r="TL109" s="47"/>
      <c r="TM109" s="47"/>
      <c r="TN109" s="47"/>
      <c r="TO109" s="47"/>
      <c r="TP109" s="47"/>
      <c r="TQ109" s="47"/>
      <c r="TR109" s="47"/>
      <c r="TS109" s="47"/>
      <c r="TT109" s="47"/>
      <c r="TU109" s="47"/>
      <c r="TV109" s="47"/>
      <c r="TW109" s="47"/>
      <c r="TX109" s="47"/>
      <c r="TY109" s="47"/>
      <c r="TZ109" s="47"/>
      <c r="UA109" s="47"/>
      <c r="UB109" s="47"/>
      <c r="UC109" s="47"/>
      <c r="UD109" s="47"/>
      <c r="UE109" s="47"/>
      <c r="UF109" s="47"/>
      <c r="UG109" s="47"/>
      <c r="UH109" s="47"/>
      <c r="UI109" s="47"/>
      <c r="UJ109" s="47"/>
      <c r="UK109" s="47"/>
      <c r="UL109" s="47"/>
      <c r="UM109" s="47"/>
      <c r="UN109" s="47"/>
      <c r="UO109" s="47"/>
      <c r="UP109" s="47"/>
      <c r="UQ109" s="47"/>
      <c r="UR109" s="47"/>
      <c r="US109" s="47"/>
      <c r="UT109" s="47"/>
      <c r="UU109" s="47"/>
      <c r="UV109" s="47"/>
      <c r="UW109" s="47"/>
      <c r="UX109" s="47"/>
      <c r="UY109" s="47"/>
      <c r="UZ109" s="47"/>
      <c r="VA109" s="47"/>
      <c r="VB109" s="47"/>
      <c r="VC109" s="47"/>
      <c r="VD109" s="47"/>
      <c r="VE109" s="47"/>
      <c r="VF109" s="47"/>
      <c r="VG109" s="47"/>
      <c r="VH109" s="47"/>
      <c r="VI109" s="47"/>
      <c r="VJ109" s="47"/>
      <c r="VK109" s="47"/>
      <c r="VL109" s="47"/>
      <c r="VM109" s="47"/>
      <c r="VN109" s="47"/>
      <c r="VO109" s="47"/>
      <c r="VP109" s="47"/>
      <c r="VQ109" s="47"/>
      <c r="VR109" s="47"/>
      <c r="VS109" s="47"/>
      <c r="VT109" s="47"/>
      <c r="VU109" s="47"/>
      <c r="VV109" s="47"/>
      <c r="VW109" s="47"/>
      <c r="VX109" s="47"/>
      <c r="VY109" s="47"/>
      <c r="VZ109" s="47"/>
      <c r="WA109" s="47"/>
      <c r="WB109" s="47"/>
      <c r="WC109" s="47"/>
      <c r="WD109" s="47"/>
      <c r="WE109" s="47"/>
      <c r="WF109" s="47"/>
      <c r="WG109" s="47"/>
      <c r="WH109" s="47"/>
      <c r="WI109" s="47"/>
      <c r="WJ109" s="47"/>
      <c r="WK109" s="47"/>
      <c r="WL109" s="47"/>
      <c r="WM109" s="47"/>
      <c r="WN109" s="47"/>
      <c r="WO109" s="47"/>
      <c r="WP109" s="47"/>
      <c r="WQ109" s="47"/>
      <c r="WR109" s="47"/>
      <c r="WS109" s="47"/>
      <c r="WT109" s="47"/>
      <c r="WU109" s="47"/>
      <c r="WV109" s="47"/>
      <c r="WW109" s="47"/>
      <c r="WX109" s="47"/>
      <c r="WY109" s="47"/>
      <c r="WZ109" s="47"/>
      <c r="XA109" s="47"/>
      <c r="XB109" s="47"/>
      <c r="XC109" s="47"/>
      <c r="XD109" s="47"/>
      <c r="XE109" s="47"/>
      <c r="XF109" s="47"/>
      <c r="XG109" s="47"/>
      <c r="XH109" s="47"/>
      <c r="XI109" s="47"/>
      <c r="XJ109" s="47"/>
      <c r="XK109" s="47"/>
      <c r="XL109" s="47"/>
      <c r="XM109" s="47"/>
      <c r="XN109" s="47"/>
      <c r="XO109" s="47"/>
      <c r="XP109" s="47"/>
      <c r="XQ109" s="47"/>
      <c r="XR109" s="47"/>
      <c r="XS109" s="47"/>
      <c r="XT109" s="47"/>
      <c r="XU109" s="47"/>
      <c r="XV109" s="47"/>
      <c r="XW109" s="47"/>
      <c r="XX109" s="47"/>
      <c r="XY109" s="47"/>
      <c r="XZ109" s="47"/>
      <c r="YA109" s="47"/>
      <c r="YB109" s="47"/>
      <c r="YC109" s="47"/>
      <c r="YD109" s="47"/>
      <c r="YE109" s="47"/>
      <c r="YF109" s="47"/>
      <c r="YG109" s="47"/>
      <c r="YH109" s="47"/>
      <c r="YI109" s="47"/>
      <c r="YJ109" s="47"/>
      <c r="YK109" s="47"/>
      <c r="YL109" s="47"/>
      <c r="YM109" s="47"/>
      <c r="YN109" s="47"/>
      <c r="YO109" s="47"/>
      <c r="YP109" s="47"/>
      <c r="YQ109" s="47"/>
      <c r="YR109" s="47"/>
      <c r="YS109" s="47"/>
      <c r="YT109" s="47"/>
      <c r="YU109" s="47"/>
      <c r="YV109" s="47"/>
      <c r="YW109" s="47"/>
      <c r="YX109" s="47"/>
      <c r="YY109" s="47"/>
      <c r="YZ109" s="47"/>
      <c r="ZA109" s="47"/>
      <c r="ZB109" s="47"/>
      <c r="ZC109" s="47"/>
      <c r="ZD109" s="47"/>
      <c r="ZE109" s="47"/>
      <c r="ZF109" s="47"/>
      <c r="ZG109" s="47"/>
      <c r="ZH109" s="47"/>
      <c r="ZI109" s="47"/>
      <c r="ZJ109" s="47"/>
      <c r="ZK109" s="47"/>
      <c r="ZL109" s="47"/>
      <c r="ZM109" s="47"/>
      <c r="ZN109" s="47"/>
      <c r="ZO109" s="47"/>
      <c r="ZP109" s="47"/>
      <c r="ZQ109" s="47"/>
      <c r="ZR109" s="47"/>
      <c r="ZS109" s="47"/>
      <c r="ZT109" s="47"/>
      <c r="ZU109" s="47"/>
      <c r="ZV109" s="47"/>
      <c r="ZW109" s="47"/>
      <c r="ZX109" s="47"/>
      <c r="ZY109" s="47"/>
      <c r="ZZ109" s="47"/>
      <c r="AAA109" s="47"/>
      <c r="AAB109" s="47"/>
      <c r="AAC109" s="47"/>
      <c r="AAD109" s="47"/>
      <c r="AAE109" s="47"/>
      <c r="AAF109" s="47"/>
      <c r="AAG109" s="47"/>
      <c r="AAH109" s="47"/>
      <c r="AAI109" s="47"/>
      <c r="AAJ109" s="47"/>
      <c r="AAK109" s="47"/>
      <c r="AAL109" s="47"/>
      <c r="AAM109" s="47"/>
      <c r="AAN109" s="47"/>
      <c r="AAO109" s="47"/>
      <c r="AAP109" s="47"/>
      <c r="AAQ109" s="47"/>
      <c r="AAR109" s="47"/>
      <c r="AAS109" s="47"/>
      <c r="AAT109" s="47"/>
      <c r="AAU109" s="47"/>
      <c r="AAV109" s="47"/>
      <c r="AAW109" s="47"/>
      <c r="AAX109" s="47"/>
      <c r="AAY109" s="47"/>
      <c r="AAZ109" s="47"/>
      <c r="ABA109" s="47"/>
      <c r="ABB109" s="47"/>
      <c r="ABC109" s="47"/>
      <c r="ABD109" s="47"/>
      <c r="ABE109" s="47"/>
      <c r="ABF109" s="47"/>
      <c r="ABG109" s="47"/>
      <c r="ABH109" s="47"/>
      <c r="ABI109" s="47"/>
      <c r="ABJ109" s="47"/>
      <c r="ABK109" s="47"/>
      <c r="ABL109" s="47"/>
      <c r="ABM109" s="47"/>
      <c r="ABN109" s="47"/>
      <c r="ABO109" s="47"/>
      <c r="ABP109" s="47"/>
      <c r="ABQ109" s="47"/>
      <c r="ABR109" s="47"/>
      <c r="ABS109" s="47"/>
      <c r="ABT109" s="47"/>
      <c r="ABU109" s="47"/>
      <c r="ABV109" s="47"/>
      <c r="ABW109" s="47"/>
      <c r="ABX109" s="47"/>
      <c r="ABY109" s="47"/>
      <c r="ABZ109" s="47"/>
      <c r="ACA109" s="47"/>
      <c r="ACB109" s="47"/>
      <c r="ACC109" s="47"/>
      <c r="ACD109" s="47"/>
      <c r="ACE109" s="47"/>
      <c r="ACF109" s="47"/>
      <c r="ACG109" s="47"/>
      <c r="ACH109" s="47"/>
      <c r="ACI109" s="47"/>
      <c r="ACJ109" s="47"/>
      <c r="ACK109" s="47"/>
      <c r="ACL109" s="47"/>
      <c r="ACM109" s="47"/>
      <c r="ACN109" s="47"/>
      <c r="ACO109" s="47"/>
      <c r="ACP109" s="47"/>
      <c r="ACQ109" s="47"/>
      <c r="ACR109" s="47"/>
      <c r="ACS109" s="47"/>
      <c r="ACT109" s="47"/>
      <c r="ACU109" s="47"/>
      <c r="ACV109" s="47"/>
      <c r="ACW109" s="47"/>
      <c r="ACX109" s="47"/>
      <c r="ACY109" s="47"/>
      <c r="ACZ109" s="47"/>
      <c r="ADA109" s="47"/>
      <c r="ADB109" s="47"/>
      <c r="ADC109" s="47"/>
      <c r="ADD109" s="47"/>
      <c r="ADE109" s="47"/>
      <c r="ADF109" s="47"/>
      <c r="ADG109" s="47"/>
      <c r="ADH109" s="47"/>
      <c r="ADI109" s="47"/>
      <c r="ADJ109" s="47"/>
      <c r="ADK109" s="47"/>
      <c r="ADL109" s="47"/>
      <c r="ADM109" s="47"/>
      <c r="ADN109" s="47"/>
      <c r="ADO109" s="47"/>
      <c r="ADP109" s="47"/>
      <c r="ADQ109" s="47"/>
      <c r="ADR109" s="47"/>
      <c r="ADS109" s="47"/>
      <c r="ADT109" s="47"/>
      <c r="ADU109" s="47"/>
      <c r="ADV109" s="47"/>
      <c r="ADW109" s="47"/>
      <c r="ADX109" s="47"/>
      <c r="ADY109" s="47"/>
      <c r="ADZ109" s="47"/>
      <c r="AEA109" s="47"/>
      <c r="AEB109" s="47"/>
      <c r="AEC109" s="47"/>
      <c r="AED109" s="47"/>
      <c r="AEE109" s="47"/>
      <c r="AEF109" s="47"/>
      <c r="AEG109" s="47"/>
      <c r="AEH109" s="47"/>
      <c r="AEI109" s="47"/>
      <c r="AEJ109" s="47"/>
      <c r="AEK109" s="47"/>
      <c r="AEL109" s="47"/>
      <c r="AEM109" s="47"/>
      <c r="AEN109" s="47"/>
      <c r="AEO109" s="47"/>
      <c r="AEP109" s="47"/>
      <c r="AEQ109" s="47"/>
      <c r="AER109" s="47"/>
      <c r="AES109" s="47"/>
      <c r="AET109" s="47"/>
      <c r="AEU109" s="47"/>
      <c r="AEV109" s="47"/>
      <c r="AEW109" s="47"/>
      <c r="AEX109" s="47"/>
      <c r="AEY109" s="47"/>
      <c r="AEZ109" s="47"/>
      <c r="AFA109" s="47"/>
      <c r="AFB109" s="47"/>
      <c r="AFC109" s="47"/>
      <c r="AFD109" s="47"/>
      <c r="AFE109" s="47"/>
      <c r="AFF109" s="47"/>
      <c r="AFG109" s="47"/>
      <c r="AFH109" s="47"/>
      <c r="AFI109" s="47"/>
      <c r="AFJ109" s="47"/>
      <c r="AFK109" s="47"/>
      <c r="AFL109" s="47"/>
      <c r="AFM109" s="47"/>
      <c r="AFN109" s="47"/>
      <c r="AFO109" s="47"/>
      <c r="AFP109" s="47"/>
      <c r="AFQ109" s="47"/>
      <c r="AFR109" s="47"/>
      <c r="AFS109" s="47"/>
      <c r="AFT109" s="47"/>
      <c r="AFU109" s="47"/>
      <c r="AFV109" s="47"/>
      <c r="AFW109" s="47"/>
      <c r="AFX109" s="47"/>
      <c r="AFY109" s="47"/>
      <c r="AFZ109" s="47"/>
      <c r="AGA109" s="47"/>
      <c r="AGB109" s="47"/>
      <c r="AGC109" s="47"/>
      <c r="AGD109" s="47"/>
      <c r="AGE109" s="47"/>
      <c r="AGF109" s="47"/>
      <c r="AGG109" s="47"/>
      <c r="AGH109" s="47"/>
      <c r="AGI109" s="47"/>
      <c r="AGJ109" s="47"/>
      <c r="AGK109" s="47"/>
      <c r="AGL109" s="47"/>
      <c r="AGM109" s="47"/>
      <c r="AGN109" s="47"/>
      <c r="AGO109" s="47"/>
      <c r="AGP109" s="47"/>
      <c r="AGQ109" s="47"/>
      <c r="AGR109" s="47"/>
      <c r="AGS109" s="47"/>
      <c r="AGT109" s="47"/>
      <c r="AGU109" s="47"/>
      <c r="AGV109" s="47"/>
      <c r="AGW109" s="47"/>
      <c r="AGX109" s="47"/>
      <c r="AGY109" s="47"/>
      <c r="AGZ109" s="47"/>
      <c r="AHA109" s="47"/>
      <c r="AHB109" s="47"/>
      <c r="AHC109" s="47"/>
      <c r="AHD109" s="47"/>
      <c r="AHE109" s="47"/>
      <c r="AHF109" s="47"/>
      <c r="AHG109" s="47"/>
      <c r="AHH109" s="47"/>
      <c r="AHI109" s="47"/>
      <c r="AHJ109" s="47"/>
      <c r="AHK109" s="47"/>
      <c r="AHL109" s="47"/>
      <c r="AHM109" s="47"/>
      <c r="AHN109" s="47"/>
      <c r="AHO109" s="47"/>
      <c r="AHP109" s="47"/>
      <c r="AHQ109" s="47"/>
      <c r="AHR109" s="47"/>
      <c r="AHS109" s="47"/>
      <c r="AHT109" s="47"/>
      <c r="AHU109" s="47"/>
      <c r="AHV109" s="47"/>
      <c r="AHW109" s="47"/>
      <c r="AHX109" s="47"/>
      <c r="AHY109" s="47"/>
      <c r="AHZ109" s="47"/>
      <c r="AIA109" s="47"/>
      <c r="AIB109" s="47"/>
      <c r="AIC109" s="47"/>
      <c r="AID109" s="47"/>
      <c r="AIE109" s="47"/>
      <c r="AIF109" s="47"/>
      <c r="AIG109" s="47"/>
      <c r="AIH109" s="47"/>
      <c r="AII109" s="47"/>
      <c r="AIJ109" s="47"/>
      <c r="AIK109" s="47"/>
      <c r="AIL109" s="47"/>
      <c r="AIM109" s="47"/>
      <c r="AIN109" s="47"/>
      <c r="AIO109" s="47"/>
      <c r="AIP109" s="47"/>
      <c r="AIQ109" s="47"/>
      <c r="AIR109" s="47"/>
      <c r="AIS109" s="47"/>
      <c r="AIT109" s="47"/>
      <c r="AIU109" s="47"/>
      <c r="AIV109" s="47"/>
      <c r="AIW109" s="47"/>
      <c r="AIX109" s="47"/>
      <c r="AIY109" s="47"/>
      <c r="AIZ109" s="47"/>
      <c r="AJA109" s="47"/>
      <c r="AJB109" s="47"/>
      <c r="AJC109" s="47"/>
      <c r="AJD109" s="47"/>
      <c r="AJE109" s="47"/>
      <c r="AJF109" s="47"/>
      <c r="AJG109" s="47"/>
      <c r="AJH109" s="47"/>
      <c r="AJI109" s="47"/>
      <c r="AJJ109" s="47"/>
      <c r="AJK109" s="47"/>
      <c r="AJL109" s="47"/>
      <c r="AJM109" s="47"/>
      <c r="AJN109" s="47"/>
      <c r="AJO109" s="47"/>
      <c r="AJP109" s="47"/>
      <c r="AJQ109" s="47"/>
      <c r="AJR109" s="47"/>
      <c r="AJS109" s="47"/>
      <c r="AJT109" s="47"/>
      <c r="AJU109" s="47"/>
      <c r="AJV109" s="47"/>
      <c r="AJW109" s="47"/>
      <c r="AJX109" s="47"/>
      <c r="AJY109" s="47"/>
      <c r="AJZ109" s="47"/>
      <c r="AKA109" s="47"/>
      <c r="AKB109" s="47"/>
      <c r="AKC109" s="47"/>
      <c r="AKD109" s="47"/>
      <c r="AKE109" s="47"/>
      <c r="AKF109" s="47"/>
      <c r="AKG109" s="47"/>
      <c r="AKH109" s="47"/>
      <c r="AKI109" s="47"/>
      <c r="AKJ109" s="47"/>
      <c r="AKK109" s="47"/>
      <c r="AKL109" s="47"/>
      <c r="AKM109" s="47"/>
      <c r="AKN109" s="47"/>
      <c r="AKO109" s="47"/>
      <c r="AKP109" s="47"/>
      <c r="AKQ109" s="47"/>
      <c r="AKR109" s="47"/>
      <c r="AKS109" s="47"/>
      <c r="AKT109" s="47"/>
      <c r="AKU109" s="47"/>
      <c r="AKV109" s="47"/>
      <c r="AKW109" s="47"/>
      <c r="AKX109" s="47"/>
      <c r="AKY109" s="47"/>
      <c r="AKZ109" s="47"/>
      <c r="ALA109" s="47"/>
      <c r="ALB109" s="47"/>
      <c r="ALC109" s="47"/>
      <c r="ALD109" s="47"/>
      <c r="ALE109" s="47"/>
      <c r="ALF109" s="47"/>
      <c r="ALG109" s="47"/>
      <c r="ALH109" s="47"/>
      <c r="ALI109" s="47"/>
      <c r="ALJ109" s="47"/>
      <c r="ALK109" s="47"/>
      <c r="ALL109" s="47"/>
      <c r="ALM109" s="47"/>
      <c r="ALN109" s="47"/>
      <c r="ALO109" s="47"/>
      <c r="ALP109" s="47"/>
      <c r="ALQ109" s="47"/>
      <c r="ALR109" s="47"/>
      <c r="ALS109" s="47"/>
      <c r="ALT109" s="47"/>
      <c r="ALU109" s="47"/>
      <c r="ALV109" s="47"/>
      <c r="ALW109" s="47"/>
      <c r="ALX109" s="47"/>
      <c r="ALY109" s="47"/>
      <c r="ALZ109" s="47"/>
      <c r="AMA109" s="47"/>
      <c r="AMB109" s="47"/>
      <c r="AMC109" s="47"/>
      <c r="AMD109" s="47"/>
      <c r="AME109" s="47"/>
      <c r="AMF109" s="47"/>
      <c r="AMG109" s="47"/>
      <c r="AMH109" s="47"/>
      <c r="AMI109" s="47"/>
      <c r="AMJ109" s="47"/>
      <c r="AMK109" s="47"/>
    </row>
    <row r="110" spans="1:1025" s="45" customFormat="1" ht="14.25" customHeight="1">
      <c r="A110" s="11" t="s">
        <v>13</v>
      </c>
      <c r="B110" s="276" t="s">
        <v>110</v>
      </c>
      <c r="C110" s="277"/>
      <c r="D110" s="277"/>
      <c r="E110" s="277"/>
      <c r="F110" s="278"/>
      <c r="G110" s="175">
        <f>ROUND(((15/30)/12)*0.0078*($G$103),2)</f>
        <v>1.76</v>
      </c>
      <c r="H110" s="124"/>
      <c r="I110" s="20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  <c r="DB110" s="47"/>
      <c r="DC110" s="47"/>
      <c r="DD110" s="47"/>
      <c r="DE110" s="47"/>
      <c r="DF110" s="47"/>
      <c r="DG110" s="47"/>
      <c r="DH110" s="47"/>
      <c r="DI110" s="47"/>
      <c r="DJ110" s="47"/>
      <c r="DK110" s="47"/>
      <c r="DL110" s="47"/>
      <c r="DM110" s="47"/>
      <c r="DN110" s="47"/>
      <c r="DO110" s="47"/>
      <c r="DP110" s="47"/>
      <c r="DQ110" s="47"/>
      <c r="DR110" s="47"/>
      <c r="DS110" s="47"/>
      <c r="DT110" s="47"/>
      <c r="DU110" s="47"/>
      <c r="DV110" s="47"/>
      <c r="DW110" s="47"/>
      <c r="DX110" s="47"/>
      <c r="DY110" s="47"/>
      <c r="DZ110" s="47"/>
      <c r="EA110" s="47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  <c r="ET110" s="47"/>
      <c r="EU110" s="47"/>
      <c r="EV110" s="47"/>
      <c r="EW110" s="47"/>
      <c r="EX110" s="47"/>
      <c r="EY110" s="47"/>
      <c r="EZ110" s="47"/>
      <c r="FA110" s="47"/>
      <c r="FB110" s="47"/>
      <c r="FC110" s="47"/>
      <c r="FD110" s="47"/>
      <c r="FE110" s="47"/>
      <c r="FF110" s="47"/>
      <c r="FG110" s="47"/>
      <c r="FH110" s="47"/>
      <c r="FI110" s="47"/>
      <c r="FJ110" s="47"/>
      <c r="FK110" s="47"/>
      <c r="FL110" s="47"/>
      <c r="FM110" s="47"/>
      <c r="FN110" s="47"/>
      <c r="FO110" s="47"/>
      <c r="FP110" s="47"/>
      <c r="FQ110" s="47"/>
      <c r="FR110" s="47"/>
      <c r="FS110" s="47"/>
      <c r="FT110" s="47"/>
      <c r="FU110" s="47"/>
      <c r="FV110" s="47"/>
      <c r="FW110" s="47"/>
      <c r="FX110" s="47"/>
      <c r="FY110" s="47"/>
      <c r="FZ110" s="47"/>
      <c r="GA110" s="47"/>
      <c r="GB110" s="47"/>
      <c r="GC110" s="47"/>
      <c r="GD110" s="47"/>
      <c r="GE110" s="47"/>
      <c r="GF110" s="47"/>
      <c r="GG110" s="47"/>
      <c r="GH110" s="47"/>
      <c r="GI110" s="47"/>
      <c r="GJ110" s="47"/>
      <c r="GK110" s="47"/>
      <c r="GL110" s="47"/>
      <c r="GM110" s="47"/>
      <c r="GN110" s="47"/>
      <c r="GO110" s="47"/>
      <c r="GP110" s="47"/>
      <c r="GQ110" s="47"/>
      <c r="GR110" s="47"/>
      <c r="GS110" s="47"/>
      <c r="GT110" s="47"/>
      <c r="GU110" s="47"/>
      <c r="GV110" s="47"/>
      <c r="GW110" s="47"/>
      <c r="GX110" s="47"/>
      <c r="GY110" s="47"/>
      <c r="GZ110" s="47"/>
      <c r="HA110" s="47"/>
      <c r="HB110" s="47"/>
      <c r="HC110" s="47"/>
      <c r="HD110" s="47"/>
      <c r="HE110" s="47"/>
      <c r="HF110" s="47"/>
      <c r="HG110" s="47"/>
      <c r="HH110" s="47"/>
      <c r="HI110" s="47"/>
      <c r="HJ110" s="47"/>
      <c r="HK110" s="47"/>
      <c r="HL110" s="47"/>
      <c r="HM110" s="47"/>
      <c r="HN110" s="47"/>
      <c r="HO110" s="47"/>
      <c r="HP110" s="47"/>
      <c r="HQ110" s="47"/>
      <c r="HR110" s="47"/>
      <c r="HS110" s="47"/>
      <c r="HT110" s="47"/>
      <c r="HU110" s="47"/>
      <c r="HV110" s="47"/>
      <c r="HW110" s="47"/>
      <c r="HX110" s="47"/>
      <c r="HY110" s="47"/>
      <c r="HZ110" s="47"/>
      <c r="IA110" s="47"/>
      <c r="IB110" s="47"/>
      <c r="IC110" s="47"/>
      <c r="ID110" s="47"/>
      <c r="IE110" s="47"/>
      <c r="IF110" s="47"/>
      <c r="IG110" s="47"/>
      <c r="IH110" s="47"/>
      <c r="II110" s="47"/>
      <c r="IJ110" s="47"/>
      <c r="IK110" s="47"/>
      <c r="IL110" s="47"/>
      <c r="IM110" s="47"/>
      <c r="IN110" s="47"/>
      <c r="IO110" s="47"/>
      <c r="IP110" s="47"/>
      <c r="IQ110" s="47"/>
      <c r="IR110" s="47"/>
      <c r="IS110" s="47"/>
      <c r="IT110" s="47"/>
      <c r="IU110" s="47"/>
      <c r="IV110" s="47"/>
      <c r="IW110" s="47"/>
      <c r="IX110" s="47"/>
      <c r="IY110" s="47"/>
      <c r="IZ110" s="47"/>
      <c r="JA110" s="47"/>
      <c r="JB110" s="47"/>
      <c r="JC110" s="47"/>
      <c r="JD110" s="47"/>
      <c r="JE110" s="47"/>
      <c r="JF110" s="47"/>
      <c r="JG110" s="47"/>
      <c r="JH110" s="47"/>
      <c r="JI110" s="47"/>
      <c r="JJ110" s="47"/>
      <c r="JK110" s="47"/>
      <c r="JL110" s="47"/>
      <c r="JM110" s="47"/>
      <c r="JN110" s="47"/>
      <c r="JO110" s="47"/>
      <c r="JP110" s="47"/>
      <c r="JQ110" s="47"/>
      <c r="JR110" s="47"/>
      <c r="JS110" s="47"/>
      <c r="JT110" s="47"/>
      <c r="JU110" s="47"/>
      <c r="JV110" s="47"/>
      <c r="JW110" s="47"/>
      <c r="JX110" s="47"/>
      <c r="JY110" s="47"/>
      <c r="JZ110" s="47"/>
      <c r="KA110" s="47"/>
      <c r="KB110" s="47"/>
      <c r="KC110" s="47"/>
      <c r="KD110" s="47"/>
      <c r="KE110" s="47"/>
      <c r="KF110" s="47"/>
      <c r="KG110" s="47"/>
      <c r="KH110" s="47"/>
      <c r="KI110" s="47"/>
      <c r="KJ110" s="47"/>
      <c r="KK110" s="47"/>
      <c r="KL110" s="47"/>
      <c r="KM110" s="47"/>
      <c r="KN110" s="47"/>
      <c r="KO110" s="47"/>
      <c r="KP110" s="47"/>
      <c r="KQ110" s="47"/>
      <c r="KR110" s="47"/>
      <c r="KS110" s="47"/>
      <c r="KT110" s="47"/>
      <c r="KU110" s="47"/>
      <c r="KV110" s="47"/>
      <c r="KW110" s="47"/>
      <c r="KX110" s="47"/>
      <c r="KY110" s="47"/>
      <c r="KZ110" s="47"/>
      <c r="LA110" s="47"/>
      <c r="LB110" s="47"/>
      <c r="LC110" s="47"/>
      <c r="LD110" s="47"/>
      <c r="LE110" s="47"/>
      <c r="LF110" s="47"/>
      <c r="LG110" s="47"/>
      <c r="LH110" s="47"/>
      <c r="LI110" s="47"/>
      <c r="LJ110" s="47"/>
      <c r="LK110" s="47"/>
      <c r="LL110" s="47"/>
      <c r="LM110" s="47"/>
      <c r="LN110" s="47"/>
      <c r="LO110" s="47"/>
      <c r="LP110" s="47"/>
      <c r="LQ110" s="47"/>
      <c r="LR110" s="47"/>
      <c r="LS110" s="47"/>
      <c r="LT110" s="47"/>
      <c r="LU110" s="47"/>
      <c r="LV110" s="47"/>
      <c r="LW110" s="47"/>
      <c r="LX110" s="47"/>
      <c r="LY110" s="47"/>
      <c r="LZ110" s="47"/>
      <c r="MA110" s="47"/>
      <c r="MB110" s="47"/>
      <c r="MC110" s="47"/>
      <c r="MD110" s="47"/>
      <c r="ME110" s="47"/>
      <c r="MF110" s="47"/>
      <c r="MG110" s="47"/>
      <c r="MH110" s="47"/>
      <c r="MI110" s="47"/>
      <c r="MJ110" s="47"/>
      <c r="MK110" s="47"/>
      <c r="ML110" s="47"/>
      <c r="MM110" s="47"/>
      <c r="MN110" s="47"/>
      <c r="MO110" s="47"/>
      <c r="MP110" s="47"/>
      <c r="MQ110" s="47"/>
      <c r="MR110" s="47"/>
      <c r="MS110" s="47"/>
      <c r="MT110" s="47"/>
      <c r="MU110" s="47"/>
      <c r="MV110" s="47"/>
      <c r="MW110" s="47"/>
      <c r="MX110" s="47"/>
      <c r="MY110" s="47"/>
      <c r="MZ110" s="47"/>
      <c r="NA110" s="47"/>
      <c r="NB110" s="47"/>
      <c r="NC110" s="47"/>
      <c r="ND110" s="47"/>
      <c r="NE110" s="47"/>
      <c r="NF110" s="47"/>
      <c r="NG110" s="47"/>
      <c r="NH110" s="47"/>
      <c r="NI110" s="47"/>
      <c r="NJ110" s="47"/>
      <c r="NK110" s="47"/>
      <c r="NL110" s="47"/>
      <c r="NM110" s="47"/>
      <c r="NN110" s="47"/>
      <c r="NO110" s="47"/>
      <c r="NP110" s="47"/>
      <c r="NQ110" s="47"/>
      <c r="NR110" s="47"/>
      <c r="NS110" s="47"/>
      <c r="NT110" s="47"/>
      <c r="NU110" s="47"/>
      <c r="NV110" s="47"/>
      <c r="NW110" s="47"/>
      <c r="NX110" s="47"/>
      <c r="NY110" s="47"/>
      <c r="NZ110" s="47"/>
      <c r="OA110" s="47"/>
      <c r="OB110" s="47"/>
      <c r="OC110" s="47"/>
      <c r="OD110" s="47"/>
      <c r="OE110" s="47"/>
      <c r="OF110" s="47"/>
      <c r="OG110" s="47"/>
      <c r="OH110" s="47"/>
      <c r="OI110" s="47"/>
      <c r="OJ110" s="47"/>
      <c r="OK110" s="47"/>
      <c r="OL110" s="47"/>
      <c r="OM110" s="47"/>
      <c r="ON110" s="47"/>
      <c r="OO110" s="47"/>
      <c r="OP110" s="47"/>
      <c r="OQ110" s="47"/>
      <c r="OR110" s="47"/>
      <c r="OS110" s="47"/>
      <c r="OT110" s="47"/>
      <c r="OU110" s="47"/>
      <c r="OV110" s="47"/>
      <c r="OW110" s="47"/>
      <c r="OX110" s="47"/>
      <c r="OY110" s="47"/>
      <c r="OZ110" s="47"/>
      <c r="PA110" s="47"/>
      <c r="PB110" s="47"/>
      <c r="PC110" s="47"/>
      <c r="PD110" s="47"/>
      <c r="PE110" s="47"/>
      <c r="PF110" s="47"/>
      <c r="PG110" s="47"/>
      <c r="PH110" s="47"/>
      <c r="PI110" s="47"/>
      <c r="PJ110" s="47"/>
      <c r="PK110" s="47"/>
      <c r="PL110" s="47"/>
      <c r="PM110" s="47"/>
      <c r="PN110" s="47"/>
      <c r="PO110" s="47"/>
      <c r="PP110" s="47"/>
      <c r="PQ110" s="47"/>
      <c r="PR110" s="47"/>
      <c r="PS110" s="47"/>
      <c r="PT110" s="47"/>
      <c r="PU110" s="47"/>
      <c r="PV110" s="47"/>
      <c r="PW110" s="47"/>
      <c r="PX110" s="47"/>
      <c r="PY110" s="47"/>
      <c r="PZ110" s="47"/>
      <c r="QA110" s="47"/>
      <c r="QB110" s="47"/>
      <c r="QC110" s="47"/>
      <c r="QD110" s="47"/>
      <c r="QE110" s="47"/>
      <c r="QF110" s="47"/>
      <c r="QG110" s="47"/>
      <c r="QH110" s="47"/>
      <c r="QI110" s="47"/>
      <c r="QJ110" s="47"/>
      <c r="QK110" s="47"/>
      <c r="QL110" s="47"/>
      <c r="QM110" s="47"/>
      <c r="QN110" s="47"/>
      <c r="QO110" s="47"/>
      <c r="QP110" s="47"/>
      <c r="QQ110" s="47"/>
      <c r="QR110" s="47"/>
      <c r="QS110" s="47"/>
      <c r="QT110" s="47"/>
      <c r="QU110" s="47"/>
      <c r="QV110" s="47"/>
      <c r="QW110" s="47"/>
      <c r="QX110" s="47"/>
      <c r="QY110" s="47"/>
      <c r="QZ110" s="47"/>
      <c r="RA110" s="47"/>
      <c r="RB110" s="47"/>
      <c r="RC110" s="47"/>
      <c r="RD110" s="47"/>
      <c r="RE110" s="47"/>
      <c r="RF110" s="47"/>
      <c r="RG110" s="47"/>
      <c r="RH110" s="47"/>
      <c r="RI110" s="47"/>
      <c r="RJ110" s="47"/>
      <c r="RK110" s="47"/>
      <c r="RL110" s="47"/>
      <c r="RM110" s="47"/>
      <c r="RN110" s="47"/>
      <c r="RO110" s="47"/>
      <c r="RP110" s="47"/>
      <c r="RQ110" s="47"/>
      <c r="RR110" s="47"/>
      <c r="RS110" s="47"/>
      <c r="RT110" s="47"/>
      <c r="RU110" s="47"/>
      <c r="RV110" s="47"/>
      <c r="RW110" s="47"/>
      <c r="RX110" s="47"/>
      <c r="RY110" s="47"/>
      <c r="RZ110" s="47"/>
      <c r="SA110" s="47"/>
      <c r="SB110" s="47"/>
      <c r="SC110" s="47"/>
      <c r="SD110" s="47"/>
      <c r="SE110" s="47"/>
      <c r="SF110" s="47"/>
      <c r="SG110" s="47"/>
      <c r="SH110" s="47"/>
      <c r="SI110" s="47"/>
      <c r="SJ110" s="47"/>
      <c r="SK110" s="47"/>
      <c r="SL110" s="47"/>
      <c r="SM110" s="47"/>
      <c r="SN110" s="47"/>
      <c r="SO110" s="47"/>
      <c r="SP110" s="47"/>
      <c r="SQ110" s="47"/>
      <c r="SR110" s="47"/>
      <c r="SS110" s="47"/>
      <c r="ST110" s="47"/>
      <c r="SU110" s="47"/>
      <c r="SV110" s="47"/>
      <c r="SW110" s="47"/>
      <c r="SX110" s="47"/>
      <c r="SY110" s="47"/>
      <c r="SZ110" s="47"/>
      <c r="TA110" s="47"/>
      <c r="TB110" s="47"/>
      <c r="TC110" s="47"/>
      <c r="TD110" s="47"/>
      <c r="TE110" s="47"/>
      <c r="TF110" s="47"/>
      <c r="TG110" s="47"/>
      <c r="TH110" s="47"/>
      <c r="TI110" s="47"/>
      <c r="TJ110" s="47"/>
      <c r="TK110" s="47"/>
      <c r="TL110" s="47"/>
      <c r="TM110" s="47"/>
      <c r="TN110" s="47"/>
      <c r="TO110" s="47"/>
      <c r="TP110" s="47"/>
      <c r="TQ110" s="47"/>
      <c r="TR110" s="47"/>
      <c r="TS110" s="47"/>
      <c r="TT110" s="47"/>
      <c r="TU110" s="47"/>
      <c r="TV110" s="47"/>
      <c r="TW110" s="47"/>
      <c r="TX110" s="47"/>
      <c r="TY110" s="47"/>
      <c r="TZ110" s="47"/>
      <c r="UA110" s="47"/>
      <c r="UB110" s="47"/>
      <c r="UC110" s="47"/>
      <c r="UD110" s="47"/>
      <c r="UE110" s="47"/>
      <c r="UF110" s="47"/>
      <c r="UG110" s="47"/>
      <c r="UH110" s="47"/>
      <c r="UI110" s="47"/>
      <c r="UJ110" s="47"/>
      <c r="UK110" s="47"/>
      <c r="UL110" s="47"/>
      <c r="UM110" s="47"/>
      <c r="UN110" s="47"/>
      <c r="UO110" s="47"/>
      <c r="UP110" s="47"/>
      <c r="UQ110" s="47"/>
      <c r="UR110" s="47"/>
      <c r="US110" s="47"/>
      <c r="UT110" s="47"/>
      <c r="UU110" s="47"/>
      <c r="UV110" s="47"/>
      <c r="UW110" s="47"/>
      <c r="UX110" s="47"/>
      <c r="UY110" s="47"/>
      <c r="UZ110" s="47"/>
      <c r="VA110" s="47"/>
      <c r="VB110" s="47"/>
      <c r="VC110" s="47"/>
      <c r="VD110" s="47"/>
      <c r="VE110" s="47"/>
      <c r="VF110" s="47"/>
      <c r="VG110" s="47"/>
      <c r="VH110" s="47"/>
      <c r="VI110" s="47"/>
      <c r="VJ110" s="47"/>
      <c r="VK110" s="47"/>
      <c r="VL110" s="47"/>
      <c r="VM110" s="47"/>
      <c r="VN110" s="47"/>
      <c r="VO110" s="47"/>
      <c r="VP110" s="47"/>
      <c r="VQ110" s="47"/>
      <c r="VR110" s="47"/>
      <c r="VS110" s="47"/>
      <c r="VT110" s="47"/>
      <c r="VU110" s="47"/>
      <c r="VV110" s="47"/>
      <c r="VW110" s="47"/>
      <c r="VX110" s="47"/>
      <c r="VY110" s="47"/>
      <c r="VZ110" s="47"/>
      <c r="WA110" s="47"/>
      <c r="WB110" s="47"/>
      <c r="WC110" s="47"/>
      <c r="WD110" s="47"/>
      <c r="WE110" s="47"/>
      <c r="WF110" s="47"/>
      <c r="WG110" s="47"/>
      <c r="WH110" s="47"/>
      <c r="WI110" s="47"/>
      <c r="WJ110" s="47"/>
      <c r="WK110" s="47"/>
      <c r="WL110" s="47"/>
      <c r="WM110" s="47"/>
      <c r="WN110" s="47"/>
      <c r="WO110" s="47"/>
      <c r="WP110" s="47"/>
      <c r="WQ110" s="47"/>
      <c r="WR110" s="47"/>
      <c r="WS110" s="47"/>
      <c r="WT110" s="47"/>
      <c r="WU110" s="47"/>
      <c r="WV110" s="47"/>
      <c r="WW110" s="47"/>
      <c r="WX110" s="47"/>
      <c r="WY110" s="47"/>
      <c r="WZ110" s="47"/>
      <c r="XA110" s="47"/>
      <c r="XB110" s="47"/>
      <c r="XC110" s="47"/>
      <c r="XD110" s="47"/>
      <c r="XE110" s="47"/>
      <c r="XF110" s="47"/>
      <c r="XG110" s="47"/>
      <c r="XH110" s="47"/>
      <c r="XI110" s="47"/>
      <c r="XJ110" s="47"/>
      <c r="XK110" s="47"/>
      <c r="XL110" s="47"/>
      <c r="XM110" s="47"/>
      <c r="XN110" s="47"/>
      <c r="XO110" s="47"/>
      <c r="XP110" s="47"/>
      <c r="XQ110" s="47"/>
      <c r="XR110" s="47"/>
      <c r="XS110" s="47"/>
      <c r="XT110" s="47"/>
      <c r="XU110" s="47"/>
      <c r="XV110" s="47"/>
      <c r="XW110" s="47"/>
      <c r="XX110" s="47"/>
      <c r="XY110" s="47"/>
      <c r="XZ110" s="47"/>
      <c r="YA110" s="47"/>
      <c r="YB110" s="47"/>
      <c r="YC110" s="47"/>
      <c r="YD110" s="47"/>
      <c r="YE110" s="47"/>
      <c r="YF110" s="47"/>
      <c r="YG110" s="47"/>
      <c r="YH110" s="47"/>
      <c r="YI110" s="47"/>
      <c r="YJ110" s="47"/>
      <c r="YK110" s="47"/>
      <c r="YL110" s="47"/>
      <c r="YM110" s="47"/>
      <c r="YN110" s="47"/>
      <c r="YO110" s="47"/>
      <c r="YP110" s="47"/>
      <c r="YQ110" s="47"/>
      <c r="YR110" s="47"/>
      <c r="YS110" s="47"/>
      <c r="YT110" s="47"/>
      <c r="YU110" s="47"/>
      <c r="YV110" s="47"/>
      <c r="YW110" s="47"/>
      <c r="YX110" s="47"/>
      <c r="YY110" s="47"/>
      <c r="YZ110" s="47"/>
      <c r="ZA110" s="47"/>
      <c r="ZB110" s="47"/>
      <c r="ZC110" s="47"/>
      <c r="ZD110" s="47"/>
      <c r="ZE110" s="47"/>
      <c r="ZF110" s="47"/>
      <c r="ZG110" s="47"/>
      <c r="ZH110" s="47"/>
      <c r="ZI110" s="47"/>
      <c r="ZJ110" s="47"/>
      <c r="ZK110" s="47"/>
      <c r="ZL110" s="47"/>
      <c r="ZM110" s="47"/>
      <c r="ZN110" s="47"/>
      <c r="ZO110" s="47"/>
      <c r="ZP110" s="47"/>
      <c r="ZQ110" s="47"/>
      <c r="ZR110" s="47"/>
      <c r="ZS110" s="47"/>
      <c r="ZT110" s="47"/>
      <c r="ZU110" s="47"/>
      <c r="ZV110" s="47"/>
      <c r="ZW110" s="47"/>
      <c r="ZX110" s="47"/>
      <c r="ZY110" s="47"/>
      <c r="ZZ110" s="47"/>
      <c r="AAA110" s="47"/>
      <c r="AAB110" s="47"/>
      <c r="AAC110" s="47"/>
      <c r="AAD110" s="47"/>
      <c r="AAE110" s="47"/>
      <c r="AAF110" s="47"/>
      <c r="AAG110" s="47"/>
      <c r="AAH110" s="47"/>
      <c r="AAI110" s="47"/>
      <c r="AAJ110" s="47"/>
      <c r="AAK110" s="47"/>
      <c r="AAL110" s="47"/>
      <c r="AAM110" s="47"/>
      <c r="AAN110" s="47"/>
      <c r="AAO110" s="47"/>
      <c r="AAP110" s="47"/>
      <c r="AAQ110" s="47"/>
      <c r="AAR110" s="47"/>
      <c r="AAS110" s="47"/>
      <c r="AAT110" s="47"/>
      <c r="AAU110" s="47"/>
      <c r="AAV110" s="47"/>
      <c r="AAW110" s="47"/>
      <c r="AAX110" s="47"/>
      <c r="AAY110" s="47"/>
      <c r="AAZ110" s="47"/>
      <c r="ABA110" s="47"/>
      <c r="ABB110" s="47"/>
      <c r="ABC110" s="47"/>
      <c r="ABD110" s="47"/>
      <c r="ABE110" s="47"/>
      <c r="ABF110" s="47"/>
      <c r="ABG110" s="47"/>
      <c r="ABH110" s="47"/>
      <c r="ABI110" s="47"/>
      <c r="ABJ110" s="47"/>
      <c r="ABK110" s="47"/>
      <c r="ABL110" s="47"/>
      <c r="ABM110" s="47"/>
      <c r="ABN110" s="47"/>
      <c r="ABO110" s="47"/>
      <c r="ABP110" s="47"/>
      <c r="ABQ110" s="47"/>
      <c r="ABR110" s="47"/>
      <c r="ABS110" s="47"/>
      <c r="ABT110" s="47"/>
      <c r="ABU110" s="47"/>
      <c r="ABV110" s="47"/>
      <c r="ABW110" s="47"/>
      <c r="ABX110" s="47"/>
      <c r="ABY110" s="47"/>
      <c r="ABZ110" s="47"/>
      <c r="ACA110" s="47"/>
      <c r="ACB110" s="47"/>
      <c r="ACC110" s="47"/>
      <c r="ACD110" s="47"/>
      <c r="ACE110" s="47"/>
      <c r="ACF110" s="47"/>
      <c r="ACG110" s="47"/>
      <c r="ACH110" s="47"/>
      <c r="ACI110" s="47"/>
      <c r="ACJ110" s="47"/>
      <c r="ACK110" s="47"/>
      <c r="ACL110" s="47"/>
      <c r="ACM110" s="47"/>
      <c r="ACN110" s="47"/>
      <c r="ACO110" s="47"/>
      <c r="ACP110" s="47"/>
      <c r="ACQ110" s="47"/>
      <c r="ACR110" s="47"/>
      <c r="ACS110" s="47"/>
      <c r="ACT110" s="47"/>
      <c r="ACU110" s="47"/>
      <c r="ACV110" s="47"/>
      <c r="ACW110" s="47"/>
      <c r="ACX110" s="47"/>
      <c r="ACY110" s="47"/>
      <c r="ACZ110" s="47"/>
      <c r="ADA110" s="47"/>
      <c r="ADB110" s="47"/>
      <c r="ADC110" s="47"/>
      <c r="ADD110" s="47"/>
      <c r="ADE110" s="47"/>
      <c r="ADF110" s="47"/>
      <c r="ADG110" s="47"/>
      <c r="ADH110" s="47"/>
      <c r="ADI110" s="47"/>
      <c r="ADJ110" s="47"/>
      <c r="ADK110" s="47"/>
      <c r="ADL110" s="47"/>
      <c r="ADM110" s="47"/>
      <c r="ADN110" s="47"/>
      <c r="ADO110" s="47"/>
      <c r="ADP110" s="47"/>
      <c r="ADQ110" s="47"/>
      <c r="ADR110" s="47"/>
      <c r="ADS110" s="47"/>
      <c r="ADT110" s="47"/>
      <c r="ADU110" s="47"/>
      <c r="ADV110" s="47"/>
      <c r="ADW110" s="47"/>
      <c r="ADX110" s="47"/>
      <c r="ADY110" s="47"/>
      <c r="ADZ110" s="47"/>
      <c r="AEA110" s="47"/>
      <c r="AEB110" s="47"/>
      <c r="AEC110" s="47"/>
      <c r="AED110" s="47"/>
      <c r="AEE110" s="47"/>
      <c r="AEF110" s="47"/>
      <c r="AEG110" s="47"/>
      <c r="AEH110" s="47"/>
      <c r="AEI110" s="47"/>
      <c r="AEJ110" s="47"/>
      <c r="AEK110" s="47"/>
      <c r="AEL110" s="47"/>
      <c r="AEM110" s="47"/>
      <c r="AEN110" s="47"/>
      <c r="AEO110" s="47"/>
      <c r="AEP110" s="47"/>
      <c r="AEQ110" s="47"/>
      <c r="AER110" s="47"/>
      <c r="AES110" s="47"/>
      <c r="AET110" s="47"/>
      <c r="AEU110" s="47"/>
      <c r="AEV110" s="47"/>
      <c r="AEW110" s="47"/>
      <c r="AEX110" s="47"/>
      <c r="AEY110" s="47"/>
      <c r="AEZ110" s="47"/>
      <c r="AFA110" s="47"/>
      <c r="AFB110" s="47"/>
      <c r="AFC110" s="47"/>
      <c r="AFD110" s="47"/>
      <c r="AFE110" s="47"/>
      <c r="AFF110" s="47"/>
      <c r="AFG110" s="47"/>
      <c r="AFH110" s="47"/>
      <c r="AFI110" s="47"/>
      <c r="AFJ110" s="47"/>
      <c r="AFK110" s="47"/>
      <c r="AFL110" s="47"/>
      <c r="AFM110" s="47"/>
      <c r="AFN110" s="47"/>
      <c r="AFO110" s="47"/>
      <c r="AFP110" s="47"/>
      <c r="AFQ110" s="47"/>
      <c r="AFR110" s="47"/>
      <c r="AFS110" s="47"/>
      <c r="AFT110" s="47"/>
      <c r="AFU110" s="47"/>
      <c r="AFV110" s="47"/>
      <c r="AFW110" s="47"/>
      <c r="AFX110" s="47"/>
      <c r="AFY110" s="47"/>
      <c r="AFZ110" s="47"/>
      <c r="AGA110" s="47"/>
      <c r="AGB110" s="47"/>
      <c r="AGC110" s="47"/>
      <c r="AGD110" s="47"/>
      <c r="AGE110" s="47"/>
      <c r="AGF110" s="47"/>
      <c r="AGG110" s="47"/>
      <c r="AGH110" s="47"/>
      <c r="AGI110" s="47"/>
      <c r="AGJ110" s="47"/>
      <c r="AGK110" s="47"/>
      <c r="AGL110" s="47"/>
      <c r="AGM110" s="47"/>
      <c r="AGN110" s="47"/>
      <c r="AGO110" s="47"/>
      <c r="AGP110" s="47"/>
      <c r="AGQ110" s="47"/>
      <c r="AGR110" s="47"/>
      <c r="AGS110" s="47"/>
      <c r="AGT110" s="47"/>
      <c r="AGU110" s="47"/>
      <c r="AGV110" s="47"/>
      <c r="AGW110" s="47"/>
      <c r="AGX110" s="47"/>
      <c r="AGY110" s="47"/>
      <c r="AGZ110" s="47"/>
      <c r="AHA110" s="47"/>
      <c r="AHB110" s="47"/>
      <c r="AHC110" s="47"/>
      <c r="AHD110" s="47"/>
      <c r="AHE110" s="47"/>
      <c r="AHF110" s="47"/>
      <c r="AHG110" s="47"/>
      <c r="AHH110" s="47"/>
      <c r="AHI110" s="47"/>
      <c r="AHJ110" s="47"/>
      <c r="AHK110" s="47"/>
      <c r="AHL110" s="47"/>
      <c r="AHM110" s="47"/>
      <c r="AHN110" s="47"/>
      <c r="AHO110" s="47"/>
      <c r="AHP110" s="47"/>
      <c r="AHQ110" s="47"/>
      <c r="AHR110" s="47"/>
      <c r="AHS110" s="47"/>
      <c r="AHT110" s="47"/>
      <c r="AHU110" s="47"/>
      <c r="AHV110" s="47"/>
      <c r="AHW110" s="47"/>
      <c r="AHX110" s="47"/>
      <c r="AHY110" s="47"/>
      <c r="AHZ110" s="47"/>
      <c r="AIA110" s="47"/>
      <c r="AIB110" s="47"/>
      <c r="AIC110" s="47"/>
      <c r="AID110" s="47"/>
      <c r="AIE110" s="47"/>
      <c r="AIF110" s="47"/>
      <c r="AIG110" s="47"/>
      <c r="AIH110" s="47"/>
      <c r="AII110" s="47"/>
      <c r="AIJ110" s="47"/>
      <c r="AIK110" s="47"/>
      <c r="AIL110" s="47"/>
      <c r="AIM110" s="47"/>
      <c r="AIN110" s="47"/>
      <c r="AIO110" s="47"/>
      <c r="AIP110" s="47"/>
      <c r="AIQ110" s="47"/>
      <c r="AIR110" s="47"/>
      <c r="AIS110" s="47"/>
      <c r="AIT110" s="47"/>
      <c r="AIU110" s="47"/>
      <c r="AIV110" s="47"/>
      <c r="AIW110" s="47"/>
      <c r="AIX110" s="47"/>
      <c r="AIY110" s="47"/>
      <c r="AIZ110" s="47"/>
      <c r="AJA110" s="47"/>
      <c r="AJB110" s="47"/>
      <c r="AJC110" s="47"/>
      <c r="AJD110" s="47"/>
      <c r="AJE110" s="47"/>
      <c r="AJF110" s="47"/>
      <c r="AJG110" s="47"/>
      <c r="AJH110" s="47"/>
      <c r="AJI110" s="47"/>
      <c r="AJJ110" s="47"/>
      <c r="AJK110" s="47"/>
      <c r="AJL110" s="47"/>
      <c r="AJM110" s="47"/>
      <c r="AJN110" s="47"/>
      <c r="AJO110" s="47"/>
      <c r="AJP110" s="47"/>
      <c r="AJQ110" s="47"/>
      <c r="AJR110" s="47"/>
      <c r="AJS110" s="47"/>
      <c r="AJT110" s="47"/>
      <c r="AJU110" s="47"/>
      <c r="AJV110" s="47"/>
      <c r="AJW110" s="47"/>
      <c r="AJX110" s="47"/>
      <c r="AJY110" s="47"/>
      <c r="AJZ110" s="47"/>
      <c r="AKA110" s="47"/>
      <c r="AKB110" s="47"/>
      <c r="AKC110" s="47"/>
      <c r="AKD110" s="47"/>
      <c r="AKE110" s="47"/>
      <c r="AKF110" s="47"/>
      <c r="AKG110" s="47"/>
      <c r="AKH110" s="47"/>
      <c r="AKI110" s="47"/>
      <c r="AKJ110" s="47"/>
      <c r="AKK110" s="47"/>
      <c r="AKL110" s="47"/>
      <c r="AKM110" s="47"/>
      <c r="AKN110" s="47"/>
      <c r="AKO110" s="47"/>
      <c r="AKP110" s="47"/>
      <c r="AKQ110" s="47"/>
      <c r="AKR110" s="47"/>
      <c r="AKS110" s="47"/>
      <c r="AKT110" s="47"/>
      <c r="AKU110" s="47"/>
      <c r="AKV110" s="47"/>
      <c r="AKW110" s="47"/>
      <c r="AKX110" s="47"/>
      <c r="AKY110" s="47"/>
      <c r="AKZ110" s="47"/>
      <c r="ALA110" s="47"/>
      <c r="ALB110" s="47"/>
      <c r="ALC110" s="47"/>
      <c r="ALD110" s="47"/>
      <c r="ALE110" s="47"/>
      <c r="ALF110" s="47"/>
      <c r="ALG110" s="47"/>
      <c r="ALH110" s="47"/>
      <c r="ALI110" s="47"/>
      <c r="ALJ110" s="47"/>
      <c r="ALK110" s="47"/>
      <c r="ALL110" s="47"/>
      <c r="ALM110" s="47"/>
      <c r="ALN110" s="47"/>
      <c r="ALO110" s="47"/>
      <c r="ALP110" s="47"/>
      <c r="ALQ110" s="47"/>
      <c r="ALR110" s="47"/>
      <c r="ALS110" s="47"/>
      <c r="ALT110" s="47"/>
      <c r="ALU110" s="47"/>
      <c r="ALV110" s="47"/>
      <c r="ALW110" s="47"/>
      <c r="ALX110" s="47"/>
      <c r="ALY110" s="47"/>
      <c r="ALZ110" s="47"/>
      <c r="AMA110" s="47"/>
      <c r="AMB110" s="47"/>
      <c r="AMC110" s="47"/>
      <c r="AMD110" s="47"/>
      <c r="AME110" s="47"/>
      <c r="AMF110" s="47"/>
      <c r="AMG110" s="47"/>
      <c r="AMH110" s="47"/>
      <c r="AMI110" s="47"/>
      <c r="AMJ110" s="47"/>
      <c r="AMK110" s="47"/>
    </row>
    <row r="111" spans="1:1025" s="49" customFormat="1" ht="14.25" customHeight="1">
      <c r="A111" s="11" t="s">
        <v>20</v>
      </c>
      <c r="B111" s="276" t="s">
        <v>112</v>
      </c>
      <c r="C111" s="277"/>
      <c r="D111" s="277"/>
      <c r="E111" s="277"/>
      <c r="F111" s="278"/>
      <c r="G111" s="176">
        <f>ROUND((((G38+G38/3)/12+(G61+G78+G98))*4/12)*0.02,2)</f>
        <v>13.14</v>
      </c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  <c r="IW111" s="48"/>
      <c r="IX111" s="48"/>
      <c r="IY111" s="48"/>
      <c r="IZ111" s="48"/>
      <c r="JA111" s="48"/>
      <c r="JB111" s="48"/>
      <c r="JC111" s="48"/>
      <c r="JD111" s="48"/>
      <c r="JE111" s="48"/>
      <c r="JF111" s="48"/>
      <c r="JG111" s="48"/>
      <c r="JH111" s="48"/>
      <c r="JI111" s="48"/>
      <c r="JJ111" s="48"/>
      <c r="JK111" s="48"/>
      <c r="JL111" s="48"/>
      <c r="JM111" s="48"/>
      <c r="JN111" s="48"/>
      <c r="JO111" s="48"/>
      <c r="JP111" s="48"/>
      <c r="JQ111" s="48"/>
      <c r="JR111" s="48"/>
      <c r="JS111" s="48"/>
      <c r="JT111" s="48"/>
      <c r="JU111" s="48"/>
      <c r="JV111" s="48"/>
      <c r="JW111" s="48"/>
      <c r="JX111" s="48"/>
      <c r="JY111" s="48"/>
      <c r="JZ111" s="48"/>
      <c r="KA111" s="48"/>
      <c r="KB111" s="48"/>
      <c r="KC111" s="48"/>
      <c r="KD111" s="48"/>
      <c r="KE111" s="48"/>
      <c r="KF111" s="48"/>
      <c r="KG111" s="48"/>
      <c r="KH111" s="48"/>
      <c r="KI111" s="48"/>
      <c r="KJ111" s="48"/>
      <c r="KK111" s="48"/>
      <c r="KL111" s="48"/>
      <c r="KM111" s="48"/>
      <c r="KN111" s="48"/>
      <c r="KO111" s="48"/>
      <c r="KP111" s="48"/>
      <c r="KQ111" s="48"/>
      <c r="KR111" s="48"/>
      <c r="KS111" s="48"/>
      <c r="KT111" s="48"/>
      <c r="KU111" s="48"/>
      <c r="KV111" s="48"/>
      <c r="KW111" s="48"/>
      <c r="KX111" s="48"/>
      <c r="KY111" s="48"/>
      <c r="KZ111" s="48"/>
      <c r="LA111" s="48"/>
      <c r="LB111" s="48"/>
      <c r="LC111" s="48"/>
      <c r="LD111" s="48"/>
      <c r="LE111" s="48"/>
      <c r="LF111" s="48"/>
      <c r="LG111" s="48"/>
      <c r="LH111" s="48"/>
      <c r="LI111" s="48"/>
      <c r="LJ111" s="48"/>
      <c r="LK111" s="48"/>
      <c r="LL111" s="48"/>
      <c r="LM111" s="48"/>
      <c r="LN111" s="48"/>
      <c r="LO111" s="48"/>
      <c r="LP111" s="48"/>
      <c r="LQ111" s="48"/>
      <c r="LR111" s="48"/>
      <c r="LS111" s="48"/>
      <c r="LT111" s="48"/>
      <c r="LU111" s="48"/>
      <c r="LV111" s="48"/>
      <c r="LW111" s="48"/>
      <c r="LX111" s="48"/>
      <c r="LY111" s="48"/>
      <c r="LZ111" s="48"/>
      <c r="MA111" s="48"/>
      <c r="MB111" s="48"/>
      <c r="MC111" s="48"/>
      <c r="MD111" s="48"/>
      <c r="ME111" s="48"/>
      <c r="MF111" s="48"/>
      <c r="MG111" s="48"/>
      <c r="MH111" s="48"/>
      <c r="MI111" s="48"/>
      <c r="MJ111" s="48"/>
      <c r="MK111" s="48"/>
      <c r="ML111" s="48"/>
      <c r="MM111" s="48"/>
      <c r="MN111" s="48"/>
      <c r="MO111" s="48"/>
      <c r="MP111" s="48"/>
      <c r="MQ111" s="48"/>
      <c r="MR111" s="48"/>
      <c r="MS111" s="48"/>
      <c r="MT111" s="48"/>
      <c r="MU111" s="48"/>
      <c r="MV111" s="48"/>
      <c r="MW111" s="48"/>
      <c r="MX111" s="48"/>
      <c r="MY111" s="48"/>
      <c r="MZ111" s="48"/>
      <c r="NA111" s="48"/>
      <c r="NB111" s="48"/>
      <c r="NC111" s="48"/>
      <c r="ND111" s="48"/>
      <c r="NE111" s="48"/>
      <c r="NF111" s="48"/>
      <c r="NG111" s="48"/>
      <c r="NH111" s="48"/>
      <c r="NI111" s="48"/>
      <c r="NJ111" s="48"/>
      <c r="NK111" s="48"/>
      <c r="NL111" s="48"/>
      <c r="NM111" s="48"/>
      <c r="NN111" s="48"/>
      <c r="NO111" s="48"/>
      <c r="NP111" s="48"/>
      <c r="NQ111" s="48"/>
      <c r="NR111" s="48"/>
      <c r="NS111" s="48"/>
      <c r="NT111" s="48"/>
      <c r="NU111" s="48"/>
      <c r="NV111" s="48"/>
      <c r="NW111" s="48"/>
      <c r="NX111" s="48"/>
      <c r="NY111" s="48"/>
      <c r="NZ111" s="48"/>
      <c r="OA111" s="48"/>
      <c r="OB111" s="48"/>
      <c r="OC111" s="48"/>
      <c r="OD111" s="48"/>
      <c r="OE111" s="48"/>
      <c r="OF111" s="48"/>
      <c r="OG111" s="48"/>
      <c r="OH111" s="48"/>
      <c r="OI111" s="48"/>
      <c r="OJ111" s="48"/>
      <c r="OK111" s="48"/>
      <c r="OL111" s="48"/>
      <c r="OM111" s="48"/>
      <c r="ON111" s="48"/>
      <c r="OO111" s="48"/>
      <c r="OP111" s="48"/>
      <c r="OQ111" s="48"/>
      <c r="OR111" s="48"/>
      <c r="OS111" s="48"/>
      <c r="OT111" s="48"/>
      <c r="OU111" s="48"/>
      <c r="OV111" s="48"/>
      <c r="OW111" s="48"/>
      <c r="OX111" s="48"/>
      <c r="OY111" s="48"/>
      <c r="OZ111" s="48"/>
      <c r="PA111" s="48"/>
      <c r="PB111" s="48"/>
      <c r="PC111" s="48"/>
      <c r="PD111" s="48"/>
      <c r="PE111" s="48"/>
      <c r="PF111" s="48"/>
      <c r="PG111" s="48"/>
      <c r="PH111" s="48"/>
      <c r="PI111" s="48"/>
      <c r="PJ111" s="48"/>
      <c r="PK111" s="48"/>
      <c r="PL111" s="48"/>
      <c r="PM111" s="48"/>
      <c r="PN111" s="48"/>
      <c r="PO111" s="48"/>
      <c r="PP111" s="48"/>
      <c r="PQ111" s="48"/>
      <c r="PR111" s="48"/>
      <c r="PS111" s="48"/>
      <c r="PT111" s="48"/>
      <c r="PU111" s="48"/>
      <c r="PV111" s="48"/>
      <c r="PW111" s="48"/>
      <c r="PX111" s="48"/>
      <c r="PY111" s="48"/>
      <c r="PZ111" s="48"/>
      <c r="QA111" s="48"/>
      <c r="QB111" s="48"/>
      <c r="QC111" s="48"/>
      <c r="QD111" s="48"/>
      <c r="QE111" s="48"/>
      <c r="QF111" s="48"/>
      <c r="QG111" s="48"/>
      <c r="QH111" s="48"/>
      <c r="QI111" s="48"/>
      <c r="QJ111" s="48"/>
      <c r="QK111" s="48"/>
      <c r="QL111" s="48"/>
      <c r="QM111" s="48"/>
      <c r="QN111" s="48"/>
      <c r="QO111" s="48"/>
      <c r="QP111" s="48"/>
      <c r="QQ111" s="48"/>
      <c r="QR111" s="48"/>
      <c r="QS111" s="48"/>
      <c r="QT111" s="48"/>
      <c r="QU111" s="48"/>
      <c r="QV111" s="48"/>
      <c r="QW111" s="48"/>
      <c r="QX111" s="48"/>
      <c r="QY111" s="48"/>
      <c r="QZ111" s="48"/>
      <c r="RA111" s="48"/>
      <c r="RB111" s="48"/>
      <c r="RC111" s="48"/>
      <c r="RD111" s="48"/>
      <c r="RE111" s="48"/>
      <c r="RF111" s="48"/>
      <c r="RG111" s="48"/>
      <c r="RH111" s="48"/>
      <c r="RI111" s="48"/>
      <c r="RJ111" s="48"/>
      <c r="RK111" s="48"/>
      <c r="RL111" s="48"/>
      <c r="RM111" s="48"/>
      <c r="RN111" s="48"/>
      <c r="RO111" s="48"/>
      <c r="RP111" s="48"/>
      <c r="RQ111" s="48"/>
      <c r="RR111" s="48"/>
      <c r="RS111" s="48"/>
      <c r="RT111" s="48"/>
      <c r="RU111" s="48"/>
      <c r="RV111" s="48"/>
      <c r="RW111" s="48"/>
      <c r="RX111" s="48"/>
      <c r="RY111" s="48"/>
      <c r="RZ111" s="48"/>
      <c r="SA111" s="48"/>
      <c r="SB111" s="48"/>
      <c r="SC111" s="48"/>
      <c r="SD111" s="48"/>
      <c r="SE111" s="48"/>
      <c r="SF111" s="48"/>
      <c r="SG111" s="48"/>
      <c r="SH111" s="48"/>
      <c r="SI111" s="48"/>
      <c r="SJ111" s="48"/>
      <c r="SK111" s="48"/>
      <c r="SL111" s="48"/>
      <c r="SM111" s="48"/>
      <c r="SN111" s="48"/>
      <c r="SO111" s="48"/>
      <c r="SP111" s="48"/>
      <c r="SQ111" s="48"/>
      <c r="SR111" s="48"/>
      <c r="SS111" s="48"/>
      <c r="ST111" s="48"/>
      <c r="SU111" s="48"/>
      <c r="SV111" s="48"/>
      <c r="SW111" s="48"/>
      <c r="SX111" s="48"/>
      <c r="SY111" s="48"/>
      <c r="SZ111" s="48"/>
      <c r="TA111" s="48"/>
      <c r="TB111" s="48"/>
      <c r="TC111" s="48"/>
      <c r="TD111" s="48"/>
      <c r="TE111" s="48"/>
      <c r="TF111" s="48"/>
      <c r="TG111" s="48"/>
      <c r="TH111" s="48"/>
      <c r="TI111" s="48"/>
      <c r="TJ111" s="48"/>
      <c r="TK111" s="48"/>
      <c r="TL111" s="48"/>
      <c r="TM111" s="48"/>
      <c r="TN111" s="48"/>
      <c r="TO111" s="48"/>
      <c r="TP111" s="48"/>
      <c r="TQ111" s="48"/>
      <c r="TR111" s="48"/>
      <c r="TS111" s="48"/>
      <c r="TT111" s="48"/>
      <c r="TU111" s="48"/>
      <c r="TV111" s="48"/>
      <c r="TW111" s="48"/>
      <c r="TX111" s="48"/>
      <c r="TY111" s="48"/>
      <c r="TZ111" s="48"/>
      <c r="UA111" s="48"/>
      <c r="UB111" s="48"/>
      <c r="UC111" s="48"/>
      <c r="UD111" s="48"/>
      <c r="UE111" s="48"/>
      <c r="UF111" s="48"/>
      <c r="UG111" s="48"/>
      <c r="UH111" s="48"/>
      <c r="UI111" s="48"/>
      <c r="UJ111" s="48"/>
      <c r="UK111" s="48"/>
      <c r="UL111" s="48"/>
      <c r="UM111" s="48"/>
      <c r="UN111" s="48"/>
      <c r="UO111" s="48"/>
      <c r="UP111" s="48"/>
      <c r="UQ111" s="48"/>
      <c r="UR111" s="48"/>
      <c r="US111" s="48"/>
      <c r="UT111" s="48"/>
      <c r="UU111" s="48"/>
      <c r="UV111" s="48"/>
      <c r="UW111" s="48"/>
      <c r="UX111" s="48"/>
      <c r="UY111" s="48"/>
      <c r="UZ111" s="48"/>
      <c r="VA111" s="48"/>
      <c r="VB111" s="48"/>
      <c r="VC111" s="48"/>
      <c r="VD111" s="48"/>
      <c r="VE111" s="48"/>
      <c r="VF111" s="48"/>
      <c r="VG111" s="48"/>
      <c r="VH111" s="48"/>
      <c r="VI111" s="48"/>
      <c r="VJ111" s="48"/>
      <c r="VK111" s="48"/>
      <c r="VL111" s="48"/>
      <c r="VM111" s="48"/>
      <c r="VN111" s="48"/>
      <c r="VO111" s="48"/>
      <c r="VP111" s="48"/>
      <c r="VQ111" s="48"/>
      <c r="VR111" s="48"/>
      <c r="VS111" s="48"/>
      <c r="VT111" s="48"/>
      <c r="VU111" s="48"/>
      <c r="VV111" s="48"/>
      <c r="VW111" s="48"/>
      <c r="VX111" s="48"/>
      <c r="VY111" s="48"/>
      <c r="VZ111" s="48"/>
      <c r="WA111" s="48"/>
      <c r="WB111" s="48"/>
      <c r="WC111" s="48"/>
      <c r="WD111" s="48"/>
      <c r="WE111" s="48"/>
      <c r="WF111" s="48"/>
      <c r="WG111" s="48"/>
      <c r="WH111" s="48"/>
      <c r="WI111" s="48"/>
      <c r="WJ111" s="48"/>
      <c r="WK111" s="48"/>
      <c r="WL111" s="48"/>
      <c r="WM111" s="48"/>
      <c r="WN111" s="48"/>
      <c r="WO111" s="48"/>
      <c r="WP111" s="48"/>
      <c r="WQ111" s="48"/>
      <c r="WR111" s="48"/>
      <c r="WS111" s="48"/>
      <c r="WT111" s="48"/>
      <c r="WU111" s="48"/>
      <c r="WV111" s="48"/>
      <c r="WW111" s="48"/>
      <c r="WX111" s="48"/>
      <c r="WY111" s="48"/>
      <c r="WZ111" s="48"/>
      <c r="XA111" s="48"/>
      <c r="XB111" s="48"/>
      <c r="XC111" s="48"/>
      <c r="XD111" s="48"/>
      <c r="XE111" s="48"/>
      <c r="XF111" s="48"/>
      <c r="XG111" s="48"/>
      <c r="XH111" s="48"/>
      <c r="XI111" s="48"/>
      <c r="XJ111" s="48"/>
      <c r="XK111" s="48"/>
      <c r="XL111" s="48"/>
      <c r="XM111" s="48"/>
      <c r="XN111" s="48"/>
      <c r="XO111" s="48"/>
      <c r="XP111" s="48"/>
      <c r="XQ111" s="48"/>
      <c r="XR111" s="48"/>
      <c r="XS111" s="48"/>
      <c r="XT111" s="48"/>
      <c r="XU111" s="48"/>
      <c r="XV111" s="48"/>
      <c r="XW111" s="48"/>
      <c r="XX111" s="48"/>
      <c r="XY111" s="48"/>
      <c r="XZ111" s="48"/>
      <c r="YA111" s="48"/>
      <c r="YB111" s="48"/>
      <c r="YC111" s="48"/>
      <c r="YD111" s="48"/>
      <c r="YE111" s="48"/>
      <c r="YF111" s="48"/>
      <c r="YG111" s="48"/>
      <c r="YH111" s="48"/>
      <c r="YI111" s="48"/>
      <c r="YJ111" s="48"/>
      <c r="YK111" s="48"/>
      <c r="YL111" s="48"/>
      <c r="YM111" s="48"/>
      <c r="YN111" s="48"/>
      <c r="YO111" s="48"/>
      <c r="YP111" s="48"/>
      <c r="YQ111" s="48"/>
      <c r="YR111" s="48"/>
      <c r="YS111" s="48"/>
      <c r="YT111" s="48"/>
      <c r="YU111" s="48"/>
      <c r="YV111" s="48"/>
      <c r="YW111" s="48"/>
      <c r="YX111" s="48"/>
      <c r="YY111" s="48"/>
      <c r="YZ111" s="48"/>
      <c r="ZA111" s="48"/>
      <c r="ZB111" s="48"/>
      <c r="ZC111" s="48"/>
      <c r="ZD111" s="48"/>
      <c r="ZE111" s="48"/>
      <c r="ZF111" s="48"/>
      <c r="ZG111" s="48"/>
      <c r="ZH111" s="48"/>
      <c r="ZI111" s="48"/>
      <c r="ZJ111" s="48"/>
      <c r="ZK111" s="48"/>
      <c r="ZL111" s="48"/>
      <c r="ZM111" s="48"/>
      <c r="ZN111" s="48"/>
      <c r="ZO111" s="48"/>
      <c r="ZP111" s="48"/>
      <c r="ZQ111" s="48"/>
      <c r="ZR111" s="48"/>
      <c r="ZS111" s="48"/>
      <c r="ZT111" s="48"/>
      <c r="ZU111" s="48"/>
      <c r="ZV111" s="48"/>
      <c r="ZW111" s="48"/>
      <c r="ZX111" s="48"/>
      <c r="ZY111" s="48"/>
      <c r="ZZ111" s="48"/>
      <c r="AAA111" s="48"/>
      <c r="AAB111" s="48"/>
      <c r="AAC111" s="48"/>
      <c r="AAD111" s="48"/>
      <c r="AAE111" s="48"/>
      <c r="AAF111" s="48"/>
      <c r="AAG111" s="48"/>
      <c r="AAH111" s="48"/>
      <c r="AAI111" s="48"/>
      <c r="AAJ111" s="48"/>
      <c r="AAK111" s="48"/>
      <c r="AAL111" s="48"/>
      <c r="AAM111" s="48"/>
      <c r="AAN111" s="48"/>
      <c r="AAO111" s="48"/>
      <c r="AAP111" s="48"/>
      <c r="AAQ111" s="48"/>
      <c r="AAR111" s="48"/>
      <c r="AAS111" s="48"/>
      <c r="AAT111" s="48"/>
      <c r="AAU111" s="48"/>
      <c r="AAV111" s="48"/>
      <c r="AAW111" s="48"/>
      <c r="AAX111" s="48"/>
      <c r="AAY111" s="48"/>
      <c r="AAZ111" s="48"/>
      <c r="ABA111" s="48"/>
      <c r="ABB111" s="48"/>
      <c r="ABC111" s="48"/>
      <c r="ABD111" s="48"/>
      <c r="ABE111" s="48"/>
      <c r="ABF111" s="48"/>
      <c r="ABG111" s="48"/>
      <c r="ABH111" s="48"/>
      <c r="ABI111" s="48"/>
      <c r="ABJ111" s="48"/>
      <c r="ABK111" s="48"/>
      <c r="ABL111" s="48"/>
      <c r="ABM111" s="48"/>
      <c r="ABN111" s="48"/>
      <c r="ABO111" s="48"/>
      <c r="ABP111" s="48"/>
      <c r="ABQ111" s="48"/>
      <c r="ABR111" s="48"/>
      <c r="ABS111" s="48"/>
      <c r="ABT111" s="48"/>
      <c r="ABU111" s="48"/>
      <c r="ABV111" s="48"/>
      <c r="ABW111" s="48"/>
      <c r="ABX111" s="48"/>
      <c r="ABY111" s="48"/>
      <c r="ABZ111" s="48"/>
      <c r="ACA111" s="48"/>
      <c r="ACB111" s="48"/>
      <c r="ACC111" s="48"/>
      <c r="ACD111" s="48"/>
      <c r="ACE111" s="48"/>
      <c r="ACF111" s="48"/>
      <c r="ACG111" s="48"/>
      <c r="ACH111" s="48"/>
      <c r="ACI111" s="48"/>
      <c r="ACJ111" s="48"/>
      <c r="ACK111" s="48"/>
      <c r="ACL111" s="48"/>
      <c r="ACM111" s="48"/>
      <c r="ACN111" s="48"/>
      <c r="ACO111" s="48"/>
      <c r="ACP111" s="48"/>
      <c r="ACQ111" s="48"/>
      <c r="ACR111" s="48"/>
      <c r="ACS111" s="48"/>
      <c r="ACT111" s="48"/>
      <c r="ACU111" s="48"/>
      <c r="ACV111" s="48"/>
      <c r="ACW111" s="48"/>
      <c r="ACX111" s="48"/>
      <c r="ACY111" s="48"/>
      <c r="ACZ111" s="48"/>
      <c r="ADA111" s="48"/>
      <c r="ADB111" s="48"/>
      <c r="ADC111" s="48"/>
      <c r="ADD111" s="48"/>
      <c r="ADE111" s="48"/>
      <c r="ADF111" s="48"/>
      <c r="ADG111" s="48"/>
      <c r="ADH111" s="48"/>
      <c r="ADI111" s="48"/>
      <c r="ADJ111" s="48"/>
      <c r="ADK111" s="48"/>
      <c r="ADL111" s="48"/>
      <c r="ADM111" s="48"/>
      <c r="ADN111" s="48"/>
      <c r="ADO111" s="48"/>
      <c r="ADP111" s="48"/>
      <c r="ADQ111" s="48"/>
      <c r="ADR111" s="48"/>
      <c r="ADS111" s="48"/>
      <c r="ADT111" s="48"/>
      <c r="ADU111" s="48"/>
      <c r="ADV111" s="48"/>
      <c r="ADW111" s="48"/>
      <c r="ADX111" s="48"/>
      <c r="ADY111" s="48"/>
      <c r="ADZ111" s="48"/>
      <c r="AEA111" s="48"/>
      <c r="AEB111" s="48"/>
      <c r="AEC111" s="48"/>
      <c r="AED111" s="48"/>
      <c r="AEE111" s="48"/>
      <c r="AEF111" s="48"/>
      <c r="AEG111" s="48"/>
      <c r="AEH111" s="48"/>
      <c r="AEI111" s="48"/>
      <c r="AEJ111" s="48"/>
      <c r="AEK111" s="48"/>
      <c r="AEL111" s="48"/>
      <c r="AEM111" s="48"/>
      <c r="AEN111" s="48"/>
      <c r="AEO111" s="48"/>
      <c r="AEP111" s="48"/>
      <c r="AEQ111" s="48"/>
      <c r="AER111" s="48"/>
      <c r="AES111" s="48"/>
      <c r="AET111" s="48"/>
      <c r="AEU111" s="48"/>
      <c r="AEV111" s="48"/>
      <c r="AEW111" s="48"/>
      <c r="AEX111" s="48"/>
      <c r="AEY111" s="48"/>
      <c r="AEZ111" s="48"/>
      <c r="AFA111" s="48"/>
      <c r="AFB111" s="48"/>
      <c r="AFC111" s="48"/>
      <c r="AFD111" s="48"/>
      <c r="AFE111" s="48"/>
      <c r="AFF111" s="48"/>
      <c r="AFG111" s="48"/>
      <c r="AFH111" s="48"/>
      <c r="AFI111" s="48"/>
      <c r="AFJ111" s="48"/>
      <c r="AFK111" s="48"/>
      <c r="AFL111" s="48"/>
      <c r="AFM111" s="48"/>
      <c r="AFN111" s="48"/>
      <c r="AFO111" s="48"/>
      <c r="AFP111" s="48"/>
      <c r="AFQ111" s="48"/>
      <c r="AFR111" s="48"/>
      <c r="AFS111" s="48"/>
      <c r="AFT111" s="48"/>
      <c r="AFU111" s="48"/>
      <c r="AFV111" s="48"/>
      <c r="AFW111" s="48"/>
      <c r="AFX111" s="48"/>
      <c r="AFY111" s="48"/>
      <c r="AFZ111" s="48"/>
      <c r="AGA111" s="48"/>
      <c r="AGB111" s="48"/>
      <c r="AGC111" s="48"/>
      <c r="AGD111" s="48"/>
      <c r="AGE111" s="48"/>
      <c r="AGF111" s="48"/>
      <c r="AGG111" s="48"/>
      <c r="AGH111" s="48"/>
      <c r="AGI111" s="48"/>
      <c r="AGJ111" s="48"/>
      <c r="AGK111" s="48"/>
      <c r="AGL111" s="48"/>
      <c r="AGM111" s="48"/>
      <c r="AGN111" s="48"/>
      <c r="AGO111" s="48"/>
      <c r="AGP111" s="48"/>
      <c r="AGQ111" s="48"/>
      <c r="AGR111" s="48"/>
      <c r="AGS111" s="48"/>
      <c r="AGT111" s="48"/>
      <c r="AGU111" s="48"/>
      <c r="AGV111" s="48"/>
      <c r="AGW111" s="48"/>
      <c r="AGX111" s="48"/>
      <c r="AGY111" s="48"/>
      <c r="AGZ111" s="48"/>
      <c r="AHA111" s="48"/>
      <c r="AHB111" s="48"/>
      <c r="AHC111" s="48"/>
      <c r="AHD111" s="48"/>
      <c r="AHE111" s="48"/>
      <c r="AHF111" s="48"/>
      <c r="AHG111" s="48"/>
      <c r="AHH111" s="48"/>
      <c r="AHI111" s="48"/>
      <c r="AHJ111" s="48"/>
      <c r="AHK111" s="48"/>
      <c r="AHL111" s="48"/>
      <c r="AHM111" s="48"/>
      <c r="AHN111" s="48"/>
      <c r="AHO111" s="48"/>
      <c r="AHP111" s="48"/>
      <c r="AHQ111" s="48"/>
      <c r="AHR111" s="48"/>
      <c r="AHS111" s="48"/>
      <c r="AHT111" s="48"/>
      <c r="AHU111" s="48"/>
      <c r="AHV111" s="48"/>
      <c r="AHW111" s="48"/>
      <c r="AHX111" s="48"/>
      <c r="AHY111" s="48"/>
      <c r="AHZ111" s="48"/>
      <c r="AIA111" s="48"/>
      <c r="AIB111" s="48"/>
      <c r="AIC111" s="48"/>
      <c r="AID111" s="48"/>
      <c r="AIE111" s="48"/>
      <c r="AIF111" s="48"/>
      <c r="AIG111" s="48"/>
      <c r="AIH111" s="48"/>
      <c r="AII111" s="48"/>
      <c r="AIJ111" s="48"/>
      <c r="AIK111" s="48"/>
      <c r="AIL111" s="48"/>
      <c r="AIM111" s="48"/>
      <c r="AIN111" s="48"/>
      <c r="AIO111" s="48"/>
      <c r="AIP111" s="48"/>
      <c r="AIQ111" s="48"/>
      <c r="AIR111" s="48"/>
      <c r="AIS111" s="48"/>
      <c r="AIT111" s="48"/>
      <c r="AIU111" s="48"/>
      <c r="AIV111" s="48"/>
      <c r="AIW111" s="48"/>
      <c r="AIX111" s="48"/>
      <c r="AIY111" s="48"/>
      <c r="AIZ111" s="48"/>
      <c r="AJA111" s="48"/>
      <c r="AJB111" s="48"/>
      <c r="AJC111" s="48"/>
      <c r="AJD111" s="48"/>
      <c r="AJE111" s="48"/>
      <c r="AJF111" s="48"/>
      <c r="AJG111" s="48"/>
      <c r="AJH111" s="48"/>
      <c r="AJI111" s="48"/>
      <c r="AJJ111" s="48"/>
      <c r="AJK111" s="48"/>
      <c r="AJL111" s="48"/>
      <c r="AJM111" s="48"/>
      <c r="AJN111" s="48"/>
      <c r="AJO111" s="48"/>
      <c r="AJP111" s="48"/>
      <c r="AJQ111" s="48"/>
      <c r="AJR111" s="48"/>
      <c r="AJS111" s="48"/>
      <c r="AJT111" s="48"/>
      <c r="AJU111" s="48"/>
      <c r="AJV111" s="48"/>
      <c r="AJW111" s="48"/>
      <c r="AJX111" s="48"/>
      <c r="AJY111" s="48"/>
      <c r="AJZ111" s="48"/>
      <c r="AKA111" s="48"/>
      <c r="AKB111" s="48"/>
      <c r="AKC111" s="48"/>
      <c r="AKD111" s="48"/>
      <c r="AKE111" s="48"/>
      <c r="AKF111" s="48"/>
      <c r="AKG111" s="48"/>
      <c r="AKH111" s="48"/>
      <c r="AKI111" s="48"/>
      <c r="AKJ111" s="48"/>
      <c r="AKK111" s="48"/>
      <c r="AKL111" s="48"/>
      <c r="AKM111" s="48"/>
      <c r="AKN111" s="48"/>
      <c r="AKO111" s="48"/>
      <c r="AKP111" s="48"/>
      <c r="AKQ111" s="48"/>
      <c r="AKR111" s="48"/>
      <c r="AKS111" s="48"/>
      <c r="AKT111" s="48"/>
      <c r="AKU111" s="48"/>
      <c r="AKV111" s="48"/>
      <c r="AKW111" s="48"/>
      <c r="AKX111" s="48"/>
      <c r="AKY111" s="48"/>
      <c r="AKZ111" s="48"/>
      <c r="ALA111" s="48"/>
      <c r="ALB111" s="48"/>
      <c r="ALC111" s="48"/>
      <c r="ALD111" s="48"/>
      <c r="ALE111" s="48"/>
      <c r="ALF111" s="48"/>
      <c r="ALG111" s="48"/>
      <c r="ALH111" s="48"/>
      <c r="ALI111" s="48"/>
      <c r="ALJ111" s="48"/>
      <c r="ALK111" s="48"/>
      <c r="ALL111" s="48"/>
      <c r="ALM111" s="48"/>
      <c r="ALN111" s="48"/>
      <c r="ALO111" s="48"/>
      <c r="ALP111" s="48"/>
      <c r="ALQ111" s="48"/>
      <c r="ALR111" s="48"/>
      <c r="ALS111" s="48"/>
      <c r="ALT111" s="48"/>
      <c r="ALU111" s="48"/>
      <c r="ALV111" s="48"/>
      <c r="ALW111" s="48"/>
      <c r="ALX111" s="48"/>
      <c r="ALY111" s="48"/>
      <c r="ALZ111" s="48"/>
      <c r="AMA111" s="48"/>
      <c r="AMB111" s="48"/>
      <c r="AMC111" s="48"/>
      <c r="AMD111" s="48"/>
      <c r="AME111" s="48"/>
      <c r="AMF111" s="48"/>
      <c r="AMG111" s="48"/>
      <c r="AMH111" s="48"/>
      <c r="AMI111" s="48"/>
      <c r="AMJ111" s="48"/>
      <c r="AMK111" s="48"/>
    </row>
    <row r="112" spans="1:1025" s="49" customFormat="1" ht="14.25" customHeight="1">
      <c r="A112" s="199" t="s">
        <v>21</v>
      </c>
      <c r="B112" s="477" t="s">
        <v>206</v>
      </c>
      <c r="C112" s="478"/>
      <c r="D112" s="478"/>
      <c r="E112" s="478"/>
      <c r="F112" s="479"/>
      <c r="G112" s="176">
        <f>ROUND(((5/30)/12)*($G$103),2)</f>
        <v>75</v>
      </c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  <c r="IW112" s="48"/>
      <c r="IX112" s="48"/>
      <c r="IY112" s="48"/>
      <c r="IZ112" s="48"/>
      <c r="JA112" s="48"/>
      <c r="JB112" s="48"/>
      <c r="JC112" s="48"/>
      <c r="JD112" s="48"/>
      <c r="JE112" s="48"/>
      <c r="JF112" s="48"/>
      <c r="JG112" s="48"/>
      <c r="JH112" s="48"/>
      <c r="JI112" s="48"/>
      <c r="JJ112" s="48"/>
      <c r="JK112" s="48"/>
      <c r="JL112" s="48"/>
      <c r="JM112" s="48"/>
      <c r="JN112" s="48"/>
      <c r="JO112" s="48"/>
      <c r="JP112" s="48"/>
      <c r="JQ112" s="48"/>
      <c r="JR112" s="48"/>
      <c r="JS112" s="48"/>
      <c r="JT112" s="48"/>
      <c r="JU112" s="48"/>
      <c r="JV112" s="48"/>
      <c r="JW112" s="48"/>
      <c r="JX112" s="48"/>
      <c r="JY112" s="48"/>
      <c r="JZ112" s="48"/>
      <c r="KA112" s="48"/>
      <c r="KB112" s="48"/>
      <c r="KC112" s="48"/>
      <c r="KD112" s="48"/>
      <c r="KE112" s="48"/>
      <c r="KF112" s="48"/>
      <c r="KG112" s="48"/>
      <c r="KH112" s="48"/>
      <c r="KI112" s="48"/>
      <c r="KJ112" s="48"/>
      <c r="KK112" s="48"/>
      <c r="KL112" s="48"/>
      <c r="KM112" s="48"/>
      <c r="KN112" s="48"/>
      <c r="KO112" s="48"/>
      <c r="KP112" s="48"/>
      <c r="KQ112" s="48"/>
      <c r="KR112" s="48"/>
      <c r="KS112" s="48"/>
      <c r="KT112" s="48"/>
      <c r="KU112" s="48"/>
      <c r="KV112" s="48"/>
      <c r="KW112" s="48"/>
      <c r="KX112" s="48"/>
      <c r="KY112" s="48"/>
      <c r="KZ112" s="48"/>
      <c r="LA112" s="48"/>
      <c r="LB112" s="48"/>
      <c r="LC112" s="48"/>
      <c r="LD112" s="48"/>
      <c r="LE112" s="48"/>
      <c r="LF112" s="48"/>
      <c r="LG112" s="48"/>
      <c r="LH112" s="48"/>
      <c r="LI112" s="48"/>
      <c r="LJ112" s="48"/>
      <c r="LK112" s="48"/>
      <c r="LL112" s="48"/>
      <c r="LM112" s="48"/>
      <c r="LN112" s="48"/>
      <c r="LO112" s="48"/>
      <c r="LP112" s="48"/>
      <c r="LQ112" s="48"/>
      <c r="LR112" s="48"/>
      <c r="LS112" s="48"/>
      <c r="LT112" s="48"/>
      <c r="LU112" s="48"/>
      <c r="LV112" s="48"/>
      <c r="LW112" s="48"/>
      <c r="LX112" s="48"/>
      <c r="LY112" s="48"/>
      <c r="LZ112" s="48"/>
      <c r="MA112" s="48"/>
      <c r="MB112" s="48"/>
      <c r="MC112" s="48"/>
      <c r="MD112" s="48"/>
      <c r="ME112" s="48"/>
      <c r="MF112" s="48"/>
      <c r="MG112" s="48"/>
      <c r="MH112" s="48"/>
      <c r="MI112" s="48"/>
      <c r="MJ112" s="48"/>
      <c r="MK112" s="48"/>
      <c r="ML112" s="48"/>
      <c r="MM112" s="48"/>
      <c r="MN112" s="48"/>
      <c r="MO112" s="48"/>
      <c r="MP112" s="48"/>
      <c r="MQ112" s="48"/>
      <c r="MR112" s="48"/>
      <c r="MS112" s="48"/>
      <c r="MT112" s="48"/>
      <c r="MU112" s="48"/>
      <c r="MV112" s="48"/>
      <c r="MW112" s="48"/>
      <c r="MX112" s="48"/>
      <c r="MY112" s="48"/>
      <c r="MZ112" s="48"/>
      <c r="NA112" s="48"/>
      <c r="NB112" s="48"/>
      <c r="NC112" s="48"/>
      <c r="ND112" s="48"/>
      <c r="NE112" s="48"/>
      <c r="NF112" s="48"/>
      <c r="NG112" s="48"/>
      <c r="NH112" s="48"/>
      <c r="NI112" s="48"/>
      <c r="NJ112" s="48"/>
      <c r="NK112" s="48"/>
      <c r="NL112" s="48"/>
      <c r="NM112" s="48"/>
      <c r="NN112" s="48"/>
      <c r="NO112" s="48"/>
      <c r="NP112" s="48"/>
      <c r="NQ112" s="48"/>
      <c r="NR112" s="48"/>
      <c r="NS112" s="48"/>
      <c r="NT112" s="48"/>
      <c r="NU112" s="48"/>
      <c r="NV112" s="48"/>
      <c r="NW112" s="48"/>
      <c r="NX112" s="48"/>
      <c r="NY112" s="48"/>
      <c r="NZ112" s="48"/>
      <c r="OA112" s="48"/>
      <c r="OB112" s="48"/>
      <c r="OC112" s="48"/>
      <c r="OD112" s="48"/>
      <c r="OE112" s="48"/>
      <c r="OF112" s="48"/>
      <c r="OG112" s="48"/>
      <c r="OH112" s="48"/>
      <c r="OI112" s="48"/>
      <c r="OJ112" s="48"/>
      <c r="OK112" s="48"/>
      <c r="OL112" s="48"/>
      <c r="OM112" s="48"/>
      <c r="ON112" s="48"/>
      <c r="OO112" s="48"/>
      <c r="OP112" s="48"/>
      <c r="OQ112" s="48"/>
      <c r="OR112" s="48"/>
      <c r="OS112" s="48"/>
      <c r="OT112" s="48"/>
      <c r="OU112" s="48"/>
      <c r="OV112" s="48"/>
      <c r="OW112" s="48"/>
      <c r="OX112" s="48"/>
      <c r="OY112" s="48"/>
      <c r="OZ112" s="48"/>
      <c r="PA112" s="48"/>
      <c r="PB112" s="48"/>
      <c r="PC112" s="48"/>
      <c r="PD112" s="48"/>
      <c r="PE112" s="48"/>
      <c r="PF112" s="48"/>
      <c r="PG112" s="48"/>
      <c r="PH112" s="48"/>
      <c r="PI112" s="48"/>
      <c r="PJ112" s="48"/>
      <c r="PK112" s="48"/>
      <c r="PL112" s="48"/>
      <c r="PM112" s="48"/>
      <c r="PN112" s="48"/>
      <c r="PO112" s="48"/>
      <c r="PP112" s="48"/>
      <c r="PQ112" s="48"/>
      <c r="PR112" s="48"/>
      <c r="PS112" s="48"/>
      <c r="PT112" s="48"/>
      <c r="PU112" s="48"/>
      <c r="PV112" s="48"/>
      <c r="PW112" s="48"/>
      <c r="PX112" s="48"/>
      <c r="PY112" s="48"/>
      <c r="PZ112" s="48"/>
      <c r="QA112" s="48"/>
      <c r="QB112" s="48"/>
      <c r="QC112" s="48"/>
      <c r="QD112" s="48"/>
      <c r="QE112" s="48"/>
      <c r="QF112" s="48"/>
      <c r="QG112" s="48"/>
      <c r="QH112" s="48"/>
      <c r="QI112" s="48"/>
      <c r="QJ112" s="48"/>
      <c r="QK112" s="48"/>
      <c r="QL112" s="48"/>
      <c r="QM112" s="48"/>
      <c r="QN112" s="48"/>
      <c r="QO112" s="48"/>
      <c r="QP112" s="48"/>
      <c r="QQ112" s="48"/>
      <c r="QR112" s="48"/>
      <c r="QS112" s="48"/>
      <c r="QT112" s="48"/>
      <c r="QU112" s="48"/>
      <c r="QV112" s="48"/>
      <c r="QW112" s="48"/>
      <c r="QX112" s="48"/>
      <c r="QY112" s="48"/>
      <c r="QZ112" s="48"/>
      <c r="RA112" s="48"/>
      <c r="RB112" s="48"/>
      <c r="RC112" s="48"/>
      <c r="RD112" s="48"/>
      <c r="RE112" s="48"/>
      <c r="RF112" s="48"/>
      <c r="RG112" s="48"/>
      <c r="RH112" s="48"/>
      <c r="RI112" s="48"/>
      <c r="RJ112" s="48"/>
      <c r="RK112" s="48"/>
      <c r="RL112" s="48"/>
      <c r="RM112" s="48"/>
      <c r="RN112" s="48"/>
      <c r="RO112" s="48"/>
      <c r="RP112" s="48"/>
      <c r="RQ112" s="48"/>
      <c r="RR112" s="48"/>
      <c r="RS112" s="48"/>
      <c r="RT112" s="48"/>
      <c r="RU112" s="48"/>
      <c r="RV112" s="48"/>
      <c r="RW112" s="48"/>
      <c r="RX112" s="48"/>
      <c r="RY112" s="48"/>
      <c r="RZ112" s="48"/>
      <c r="SA112" s="48"/>
      <c r="SB112" s="48"/>
      <c r="SC112" s="48"/>
      <c r="SD112" s="48"/>
      <c r="SE112" s="48"/>
      <c r="SF112" s="48"/>
      <c r="SG112" s="48"/>
      <c r="SH112" s="48"/>
      <c r="SI112" s="48"/>
      <c r="SJ112" s="48"/>
      <c r="SK112" s="48"/>
      <c r="SL112" s="48"/>
      <c r="SM112" s="48"/>
      <c r="SN112" s="48"/>
      <c r="SO112" s="48"/>
      <c r="SP112" s="48"/>
      <c r="SQ112" s="48"/>
      <c r="SR112" s="48"/>
      <c r="SS112" s="48"/>
      <c r="ST112" s="48"/>
      <c r="SU112" s="48"/>
      <c r="SV112" s="48"/>
      <c r="SW112" s="48"/>
      <c r="SX112" s="48"/>
      <c r="SY112" s="48"/>
      <c r="SZ112" s="48"/>
      <c r="TA112" s="48"/>
      <c r="TB112" s="48"/>
      <c r="TC112" s="48"/>
      <c r="TD112" s="48"/>
      <c r="TE112" s="48"/>
      <c r="TF112" s="48"/>
      <c r="TG112" s="48"/>
      <c r="TH112" s="48"/>
      <c r="TI112" s="48"/>
      <c r="TJ112" s="48"/>
      <c r="TK112" s="48"/>
      <c r="TL112" s="48"/>
      <c r="TM112" s="48"/>
      <c r="TN112" s="48"/>
      <c r="TO112" s="48"/>
      <c r="TP112" s="48"/>
      <c r="TQ112" s="48"/>
      <c r="TR112" s="48"/>
      <c r="TS112" s="48"/>
      <c r="TT112" s="48"/>
      <c r="TU112" s="48"/>
      <c r="TV112" s="48"/>
      <c r="TW112" s="48"/>
      <c r="TX112" s="48"/>
      <c r="TY112" s="48"/>
      <c r="TZ112" s="48"/>
      <c r="UA112" s="48"/>
      <c r="UB112" s="48"/>
      <c r="UC112" s="48"/>
      <c r="UD112" s="48"/>
      <c r="UE112" s="48"/>
      <c r="UF112" s="48"/>
      <c r="UG112" s="48"/>
      <c r="UH112" s="48"/>
      <c r="UI112" s="48"/>
      <c r="UJ112" s="48"/>
      <c r="UK112" s="48"/>
      <c r="UL112" s="48"/>
      <c r="UM112" s="48"/>
      <c r="UN112" s="48"/>
      <c r="UO112" s="48"/>
      <c r="UP112" s="48"/>
      <c r="UQ112" s="48"/>
      <c r="UR112" s="48"/>
      <c r="US112" s="48"/>
      <c r="UT112" s="48"/>
      <c r="UU112" s="48"/>
      <c r="UV112" s="48"/>
      <c r="UW112" s="48"/>
      <c r="UX112" s="48"/>
      <c r="UY112" s="48"/>
      <c r="UZ112" s="48"/>
      <c r="VA112" s="48"/>
      <c r="VB112" s="48"/>
      <c r="VC112" s="48"/>
      <c r="VD112" s="48"/>
      <c r="VE112" s="48"/>
      <c r="VF112" s="48"/>
      <c r="VG112" s="48"/>
      <c r="VH112" s="48"/>
      <c r="VI112" s="48"/>
      <c r="VJ112" s="48"/>
      <c r="VK112" s="48"/>
      <c r="VL112" s="48"/>
      <c r="VM112" s="48"/>
      <c r="VN112" s="48"/>
      <c r="VO112" s="48"/>
      <c r="VP112" s="48"/>
      <c r="VQ112" s="48"/>
      <c r="VR112" s="48"/>
      <c r="VS112" s="48"/>
      <c r="VT112" s="48"/>
      <c r="VU112" s="48"/>
      <c r="VV112" s="48"/>
      <c r="VW112" s="48"/>
      <c r="VX112" s="48"/>
      <c r="VY112" s="48"/>
      <c r="VZ112" s="48"/>
      <c r="WA112" s="48"/>
      <c r="WB112" s="48"/>
      <c r="WC112" s="48"/>
      <c r="WD112" s="48"/>
      <c r="WE112" s="48"/>
      <c r="WF112" s="48"/>
      <c r="WG112" s="48"/>
      <c r="WH112" s="48"/>
      <c r="WI112" s="48"/>
      <c r="WJ112" s="48"/>
      <c r="WK112" s="48"/>
      <c r="WL112" s="48"/>
      <c r="WM112" s="48"/>
      <c r="WN112" s="48"/>
      <c r="WO112" s="48"/>
      <c r="WP112" s="48"/>
      <c r="WQ112" s="48"/>
      <c r="WR112" s="48"/>
      <c r="WS112" s="48"/>
      <c r="WT112" s="48"/>
      <c r="WU112" s="48"/>
      <c r="WV112" s="48"/>
      <c r="WW112" s="48"/>
      <c r="WX112" s="48"/>
      <c r="WY112" s="48"/>
      <c r="WZ112" s="48"/>
      <c r="XA112" s="48"/>
      <c r="XB112" s="48"/>
      <c r="XC112" s="48"/>
      <c r="XD112" s="48"/>
      <c r="XE112" s="48"/>
      <c r="XF112" s="48"/>
      <c r="XG112" s="48"/>
      <c r="XH112" s="48"/>
      <c r="XI112" s="48"/>
      <c r="XJ112" s="48"/>
      <c r="XK112" s="48"/>
      <c r="XL112" s="48"/>
      <c r="XM112" s="48"/>
      <c r="XN112" s="48"/>
      <c r="XO112" s="48"/>
      <c r="XP112" s="48"/>
      <c r="XQ112" s="48"/>
      <c r="XR112" s="48"/>
      <c r="XS112" s="48"/>
      <c r="XT112" s="48"/>
      <c r="XU112" s="48"/>
      <c r="XV112" s="48"/>
      <c r="XW112" s="48"/>
      <c r="XX112" s="48"/>
      <c r="XY112" s="48"/>
      <c r="XZ112" s="48"/>
      <c r="YA112" s="48"/>
      <c r="YB112" s="48"/>
      <c r="YC112" s="48"/>
      <c r="YD112" s="48"/>
      <c r="YE112" s="48"/>
      <c r="YF112" s="48"/>
      <c r="YG112" s="48"/>
      <c r="YH112" s="48"/>
      <c r="YI112" s="48"/>
      <c r="YJ112" s="48"/>
      <c r="YK112" s="48"/>
      <c r="YL112" s="48"/>
      <c r="YM112" s="48"/>
      <c r="YN112" s="48"/>
      <c r="YO112" s="48"/>
      <c r="YP112" s="48"/>
      <c r="YQ112" s="48"/>
      <c r="YR112" s="48"/>
      <c r="YS112" s="48"/>
      <c r="YT112" s="48"/>
      <c r="YU112" s="48"/>
      <c r="YV112" s="48"/>
      <c r="YW112" s="48"/>
      <c r="YX112" s="48"/>
      <c r="YY112" s="48"/>
      <c r="YZ112" s="48"/>
      <c r="ZA112" s="48"/>
      <c r="ZB112" s="48"/>
      <c r="ZC112" s="48"/>
      <c r="ZD112" s="48"/>
      <c r="ZE112" s="48"/>
      <c r="ZF112" s="48"/>
      <c r="ZG112" s="48"/>
      <c r="ZH112" s="48"/>
      <c r="ZI112" s="48"/>
      <c r="ZJ112" s="48"/>
      <c r="ZK112" s="48"/>
      <c r="ZL112" s="48"/>
      <c r="ZM112" s="48"/>
      <c r="ZN112" s="48"/>
      <c r="ZO112" s="48"/>
      <c r="ZP112" s="48"/>
      <c r="ZQ112" s="48"/>
      <c r="ZR112" s="48"/>
      <c r="ZS112" s="48"/>
      <c r="ZT112" s="48"/>
      <c r="ZU112" s="48"/>
      <c r="ZV112" s="48"/>
      <c r="ZW112" s="48"/>
      <c r="ZX112" s="48"/>
      <c r="ZY112" s="48"/>
      <c r="ZZ112" s="48"/>
      <c r="AAA112" s="48"/>
      <c r="AAB112" s="48"/>
      <c r="AAC112" s="48"/>
      <c r="AAD112" s="48"/>
      <c r="AAE112" s="48"/>
      <c r="AAF112" s="48"/>
      <c r="AAG112" s="48"/>
      <c r="AAH112" s="48"/>
      <c r="AAI112" s="48"/>
      <c r="AAJ112" s="48"/>
      <c r="AAK112" s="48"/>
      <c r="AAL112" s="48"/>
      <c r="AAM112" s="48"/>
      <c r="AAN112" s="48"/>
      <c r="AAO112" s="48"/>
      <c r="AAP112" s="48"/>
      <c r="AAQ112" s="48"/>
      <c r="AAR112" s="48"/>
      <c r="AAS112" s="48"/>
      <c r="AAT112" s="48"/>
      <c r="AAU112" s="48"/>
      <c r="AAV112" s="48"/>
      <c r="AAW112" s="48"/>
      <c r="AAX112" s="48"/>
      <c r="AAY112" s="48"/>
      <c r="AAZ112" s="48"/>
      <c r="ABA112" s="48"/>
      <c r="ABB112" s="48"/>
      <c r="ABC112" s="48"/>
      <c r="ABD112" s="48"/>
      <c r="ABE112" s="48"/>
      <c r="ABF112" s="48"/>
      <c r="ABG112" s="48"/>
      <c r="ABH112" s="48"/>
      <c r="ABI112" s="48"/>
      <c r="ABJ112" s="48"/>
      <c r="ABK112" s="48"/>
      <c r="ABL112" s="48"/>
      <c r="ABM112" s="48"/>
      <c r="ABN112" s="48"/>
      <c r="ABO112" s="48"/>
      <c r="ABP112" s="48"/>
      <c r="ABQ112" s="48"/>
      <c r="ABR112" s="48"/>
      <c r="ABS112" s="48"/>
      <c r="ABT112" s="48"/>
      <c r="ABU112" s="48"/>
      <c r="ABV112" s="48"/>
      <c r="ABW112" s="48"/>
      <c r="ABX112" s="48"/>
      <c r="ABY112" s="48"/>
      <c r="ABZ112" s="48"/>
      <c r="ACA112" s="48"/>
      <c r="ACB112" s="48"/>
      <c r="ACC112" s="48"/>
      <c r="ACD112" s="48"/>
      <c r="ACE112" s="48"/>
      <c r="ACF112" s="48"/>
      <c r="ACG112" s="48"/>
      <c r="ACH112" s="48"/>
      <c r="ACI112" s="48"/>
      <c r="ACJ112" s="48"/>
      <c r="ACK112" s="48"/>
      <c r="ACL112" s="48"/>
      <c r="ACM112" s="48"/>
      <c r="ACN112" s="48"/>
      <c r="ACO112" s="48"/>
      <c r="ACP112" s="48"/>
      <c r="ACQ112" s="48"/>
      <c r="ACR112" s="48"/>
      <c r="ACS112" s="48"/>
      <c r="ACT112" s="48"/>
      <c r="ACU112" s="48"/>
      <c r="ACV112" s="48"/>
      <c r="ACW112" s="48"/>
      <c r="ACX112" s="48"/>
      <c r="ACY112" s="48"/>
      <c r="ACZ112" s="48"/>
      <c r="ADA112" s="48"/>
      <c r="ADB112" s="48"/>
      <c r="ADC112" s="48"/>
      <c r="ADD112" s="48"/>
      <c r="ADE112" s="48"/>
      <c r="ADF112" s="48"/>
      <c r="ADG112" s="48"/>
      <c r="ADH112" s="48"/>
      <c r="ADI112" s="48"/>
      <c r="ADJ112" s="48"/>
      <c r="ADK112" s="48"/>
      <c r="ADL112" s="48"/>
      <c r="ADM112" s="48"/>
      <c r="ADN112" s="48"/>
      <c r="ADO112" s="48"/>
      <c r="ADP112" s="48"/>
      <c r="ADQ112" s="48"/>
      <c r="ADR112" s="48"/>
      <c r="ADS112" s="48"/>
      <c r="ADT112" s="48"/>
      <c r="ADU112" s="48"/>
      <c r="ADV112" s="48"/>
      <c r="ADW112" s="48"/>
      <c r="ADX112" s="48"/>
      <c r="ADY112" s="48"/>
      <c r="ADZ112" s="48"/>
      <c r="AEA112" s="48"/>
      <c r="AEB112" s="48"/>
      <c r="AEC112" s="48"/>
      <c r="AED112" s="48"/>
      <c r="AEE112" s="48"/>
      <c r="AEF112" s="48"/>
      <c r="AEG112" s="48"/>
      <c r="AEH112" s="48"/>
      <c r="AEI112" s="48"/>
      <c r="AEJ112" s="48"/>
      <c r="AEK112" s="48"/>
      <c r="AEL112" s="48"/>
      <c r="AEM112" s="48"/>
      <c r="AEN112" s="48"/>
      <c r="AEO112" s="48"/>
      <c r="AEP112" s="48"/>
      <c r="AEQ112" s="48"/>
      <c r="AER112" s="48"/>
      <c r="AES112" s="48"/>
      <c r="AET112" s="48"/>
      <c r="AEU112" s="48"/>
      <c r="AEV112" s="48"/>
      <c r="AEW112" s="48"/>
      <c r="AEX112" s="48"/>
      <c r="AEY112" s="48"/>
      <c r="AEZ112" s="48"/>
      <c r="AFA112" s="48"/>
      <c r="AFB112" s="48"/>
      <c r="AFC112" s="48"/>
      <c r="AFD112" s="48"/>
      <c r="AFE112" s="48"/>
      <c r="AFF112" s="48"/>
      <c r="AFG112" s="48"/>
      <c r="AFH112" s="48"/>
      <c r="AFI112" s="48"/>
      <c r="AFJ112" s="48"/>
      <c r="AFK112" s="48"/>
      <c r="AFL112" s="48"/>
      <c r="AFM112" s="48"/>
      <c r="AFN112" s="48"/>
      <c r="AFO112" s="48"/>
      <c r="AFP112" s="48"/>
      <c r="AFQ112" s="48"/>
      <c r="AFR112" s="48"/>
      <c r="AFS112" s="48"/>
      <c r="AFT112" s="48"/>
      <c r="AFU112" s="48"/>
      <c r="AFV112" s="48"/>
      <c r="AFW112" s="48"/>
      <c r="AFX112" s="48"/>
      <c r="AFY112" s="48"/>
      <c r="AFZ112" s="48"/>
      <c r="AGA112" s="48"/>
      <c r="AGB112" s="48"/>
      <c r="AGC112" s="48"/>
      <c r="AGD112" s="48"/>
      <c r="AGE112" s="48"/>
      <c r="AGF112" s="48"/>
      <c r="AGG112" s="48"/>
      <c r="AGH112" s="48"/>
      <c r="AGI112" s="48"/>
      <c r="AGJ112" s="48"/>
      <c r="AGK112" s="48"/>
      <c r="AGL112" s="48"/>
      <c r="AGM112" s="48"/>
      <c r="AGN112" s="48"/>
      <c r="AGO112" s="48"/>
      <c r="AGP112" s="48"/>
      <c r="AGQ112" s="48"/>
      <c r="AGR112" s="48"/>
      <c r="AGS112" s="48"/>
      <c r="AGT112" s="48"/>
      <c r="AGU112" s="48"/>
      <c r="AGV112" s="48"/>
      <c r="AGW112" s="48"/>
      <c r="AGX112" s="48"/>
      <c r="AGY112" s="48"/>
      <c r="AGZ112" s="48"/>
      <c r="AHA112" s="48"/>
      <c r="AHB112" s="48"/>
      <c r="AHC112" s="48"/>
      <c r="AHD112" s="48"/>
      <c r="AHE112" s="48"/>
      <c r="AHF112" s="48"/>
      <c r="AHG112" s="48"/>
      <c r="AHH112" s="48"/>
      <c r="AHI112" s="48"/>
      <c r="AHJ112" s="48"/>
      <c r="AHK112" s="48"/>
      <c r="AHL112" s="48"/>
      <c r="AHM112" s="48"/>
      <c r="AHN112" s="48"/>
      <c r="AHO112" s="48"/>
      <c r="AHP112" s="48"/>
      <c r="AHQ112" s="48"/>
      <c r="AHR112" s="48"/>
      <c r="AHS112" s="48"/>
      <c r="AHT112" s="48"/>
      <c r="AHU112" s="48"/>
      <c r="AHV112" s="48"/>
      <c r="AHW112" s="48"/>
      <c r="AHX112" s="48"/>
      <c r="AHY112" s="48"/>
      <c r="AHZ112" s="48"/>
      <c r="AIA112" s="48"/>
      <c r="AIB112" s="48"/>
      <c r="AIC112" s="48"/>
      <c r="AID112" s="48"/>
      <c r="AIE112" s="48"/>
      <c r="AIF112" s="48"/>
      <c r="AIG112" s="48"/>
      <c r="AIH112" s="48"/>
      <c r="AII112" s="48"/>
      <c r="AIJ112" s="48"/>
      <c r="AIK112" s="48"/>
      <c r="AIL112" s="48"/>
      <c r="AIM112" s="48"/>
      <c r="AIN112" s="48"/>
      <c r="AIO112" s="48"/>
      <c r="AIP112" s="48"/>
      <c r="AIQ112" s="48"/>
      <c r="AIR112" s="48"/>
      <c r="AIS112" s="48"/>
      <c r="AIT112" s="48"/>
      <c r="AIU112" s="48"/>
      <c r="AIV112" s="48"/>
      <c r="AIW112" s="48"/>
      <c r="AIX112" s="48"/>
      <c r="AIY112" s="48"/>
      <c r="AIZ112" s="48"/>
      <c r="AJA112" s="48"/>
      <c r="AJB112" s="48"/>
      <c r="AJC112" s="48"/>
      <c r="AJD112" s="48"/>
      <c r="AJE112" s="48"/>
      <c r="AJF112" s="48"/>
      <c r="AJG112" s="48"/>
      <c r="AJH112" s="48"/>
      <c r="AJI112" s="48"/>
      <c r="AJJ112" s="48"/>
      <c r="AJK112" s="48"/>
      <c r="AJL112" s="48"/>
      <c r="AJM112" s="48"/>
      <c r="AJN112" s="48"/>
      <c r="AJO112" s="48"/>
      <c r="AJP112" s="48"/>
      <c r="AJQ112" s="48"/>
      <c r="AJR112" s="48"/>
      <c r="AJS112" s="48"/>
      <c r="AJT112" s="48"/>
      <c r="AJU112" s="48"/>
      <c r="AJV112" s="48"/>
      <c r="AJW112" s="48"/>
      <c r="AJX112" s="48"/>
      <c r="AJY112" s="48"/>
      <c r="AJZ112" s="48"/>
      <c r="AKA112" s="48"/>
      <c r="AKB112" s="48"/>
      <c r="AKC112" s="48"/>
      <c r="AKD112" s="48"/>
      <c r="AKE112" s="48"/>
      <c r="AKF112" s="48"/>
      <c r="AKG112" s="48"/>
      <c r="AKH112" s="48"/>
      <c r="AKI112" s="48"/>
      <c r="AKJ112" s="48"/>
      <c r="AKK112" s="48"/>
      <c r="AKL112" s="48"/>
      <c r="AKM112" s="48"/>
      <c r="AKN112" s="48"/>
      <c r="AKO112" s="48"/>
      <c r="AKP112" s="48"/>
      <c r="AKQ112" s="48"/>
      <c r="AKR112" s="48"/>
      <c r="AKS112" s="48"/>
      <c r="AKT112" s="48"/>
      <c r="AKU112" s="48"/>
      <c r="AKV112" s="48"/>
      <c r="AKW112" s="48"/>
      <c r="AKX112" s="48"/>
      <c r="AKY112" s="48"/>
      <c r="AKZ112" s="48"/>
      <c r="ALA112" s="48"/>
      <c r="ALB112" s="48"/>
      <c r="ALC112" s="48"/>
      <c r="ALD112" s="48"/>
      <c r="ALE112" s="48"/>
      <c r="ALF112" s="48"/>
      <c r="ALG112" s="48"/>
      <c r="ALH112" s="48"/>
      <c r="ALI112" s="48"/>
      <c r="ALJ112" s="48"/>
      <c r="ALK112" s="48"/>
      <c r="ALL112" s="48"/>
      <c r="ALM112" s="48"/>
      <c r="ALN112" s="48"/>
      <c r="ALO112" s="48"/>
      <c r="ALP112" s="48"/>
      <c r="ALQ112" s="48"/>
      <c r="ALR112" s="48"/>
      <c r="ALS112" s="48"/>
      <c r="ALT112" s="48"/>
      <c r="ALU112" s="48"/>
      <c r="ALV112" s="48"/>
      <c r="ALW112" s="48"/>
      <c r="ALX112" s="48"/>
      <c r="ALY112" s="48"/>
      <c r="ALZ112" s="48"/>
      <c r="AMA112" s="48"/>
      <c r="AMB112" s="48"/>
      <c r="AMC112" s="48"/>
      <c r="AMD112" s="48"/>
      <c r="AME112" s="48"/>
      <c r="AMF112" s="48"/>
      <c r="AMG112" s="48"/>
      <c r="AMH112" s="48"/>
      <c r="AMI112" s="48"/>
      <c r="AMJ112" s="48"/>
      <c r="AMK112" s="48"/>
    </row>
    <row r="113" spans="1:1025" s="45" customFormat="1" ht="15.75" customHeight="1">
      <c r="A113" s="259" t="s">
        <v>113</v>
      </c>
      <c r="B113" s="260"/>
      <c r="C113" s="260"/>
      <c r="D113" s="260"/>
      <c r="E113" s="260"/>
      <c r="F113" s="261"/>
      <c r="G113" s="118">
        <f>SUM(G107:G112)</f>
        <v>556.05999999999995</v>
      </c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  <c r="DB113" s="47"/>
      <c r="DC113" s="47"/>
      <c r="DD113" s="47"/>
      <c r="DE113" s="47"/>
      <c r="DF113" s="47"/>
      <c r="DG113" s="47"/>
      <c r="DH113" s="47"/>
      <c r="DI113" s="47"/>
      <c r="DJ113" s="47"/>
      <c r="DK113" s="47"/>
      <c r="DL113" s="47"/>
      <c r="DM113" s="47"/>
      <c r="DN113" s="47"/>
      <c r="DO113" s="47"/>
      <c r="DP113" s="47"/>
      <c r="DQ113" s="47"/>
      <c r="DR113" s="47"/>
      <c r="DS113" s="47"/>
      <c r="DT113" s="47"/>
      <c r="DU113" s="47"/>
      <c r="DV113" s="47"/>
      <c r="DW113" s="47"/>
      <c r="DX113" s="47"/>
      <c r="DY113" s="47"/>
      <c r="DZ113" s="47"/>
      <c r="EA113" s="47"/>
      <c r="EB113" s="47"/>
      <c r="EC113" s="47"/>
      <c r="ED113" s="47"/>
      <c r="EE113" s="47"/>
      <c r="EF113" s="47"/>
      <c r="EG113" s="47"/>
      <c r="EH113" s="47"/>
      <c r="EI113" s="47"/>
      <c r="EJ113" s="47"/>
      <c r="EK113" s="47"/>
      <c r="EL113" s="47"/>
      <c r="EM113" s="47"/>
      <c r="EN113" s="47"/>
      <c r="EO113" s="47"/>
      <c r="EP113" s="47"/>
      <c r="EQ113" s="47"/>
      <c r="ER113" s="47"/>
      <c r="ES113" s="47"/>
      <c r="ET113" s="47"/>
      <c r="EU113" s="47"/>
      <c r="EV113" s="47"/>
      <c r="EW113" s="47"/>
      <c r="EX113" s="47"/>
      <c r="EY113" s="47"/>
      <c r="EZ113" s="47"/>
      <c r="FA113" s="47"/>
      <c r="FB113" s="47"/>
      <c r="FC113" s="47"/>
      <c r="FD113" s="47"/>
      <c r="FE113" s="47"/>
      <c r="FF113" s="47"/>
      <c r="FG113" s="47"/>
      <c r="FH113" s="47"/>
      <c r="FI113" s="47"/>
      <c r="FJ113" s="47"/>
      <c r="FK113" s="47"/>
      <c r="FL113" s="47"/>
      <c r="FM113" s="47"/>
      <c r="FN113" s="47"/>
      <c r="FO113" s="47"/>
      <c r="FP113" s="47"/>
      <c r="FQ113" s="47"/>
      <c r="FR113" s="47"/>
      <c r="FS113" s="47"/>
      <c r="FT113" s="47"/>
      <c r="FU113" s="47"/>
      <c r="FV113" s="47"/>
      <c r="FW113" s="47"/>
      <c r="FX113" s="47"/>
      <c r="FY113" s="47"/>
      <c r="FZ113" s="47"/>
      <c r="GA113" s="47"/>
      <c r="GB113" s="47"/>
      <c r="GC113" s="47"/>
      <c r="GD113" s="47"/>
      <c r="GE113" s="47"/>
      <c r="GF113" s="47"/>
      <c r="GG113" s="47"/>
      <c r="GH113" s="47"/>
      <c r="GI113" s="47"/>
      <c r="GJ113" s="47"/>
      <c r="GK113" s="47"/>
      <c r="GL113" s="47"/>
      <c r="GM113" s="47"/>
      <c r="GN113" s="47"/>
      <c r="GO113" s="47"/>
      <c r="GP113" s="47"/>
      <c r="GQ113" s="47"/>
      <c r="GR113" s="47"/>
      <c r="GS113" s="47"/>
      <c r="GT113" s="47"/>
      <c r="GU113" s="47"/>
      <c r="GV113" s="47"/>
      <c r="GW113" s="47"/>
      <c r="GX113" s="47"/>
      <c r="GY113" s="47"/>
      <c r="GZ113" s="47"/>
      <c r="HA113" s="47"/>
      <c r="HB113" s="47"/>
      <c r="HC113" s="47"/>
      <c r="HD113" s="47"/>
      <c r="HE113" s="47"/>
      <c r="HF113" s="47"/>
      <c r="HG113" s="47"/>
      <c r="HH113" s="47"/>
      <c r="HI113" s="47"/>
      <c r="HJ113" s="47"/>
      <c r="HK113" s="47"/>
      <c r="HL113" s="47"/>
      <c r="HM113" s="47"/>
      <c r="HN113" s="47"/>
      <c r="HO113" s="47"/>
      <c r="HP113" s="47"/>
      <c r="HQ113" s="47"/>
      <c r="HR113" s="47"/>
      <c r="HS113" s="47"/>
      <c r="HT113" s="47"/>
      <c r="HU113" s="47"/>
      <c r="HV113" s="47"/>
      <c r="HW113" s="47"/>
      <c r="HX113" s="47"/>
      <c r="HY113" s="47"/>
      <c r="HZ113" s="47"/>
      <c r="IA113" s="47"/>
      <c r="IB113" s="47"/>
      <c r="IC113" s="47"/>
      <c r="ID113" s="47"/>
      <c r="IE113" s="47"/>
      <c r="IF113" s="47"/>
      <c r="IG113" s="47"/>
      <c r="IH113" s="47"/>
      <c r="II113" s="47"/>
      <c r="IJ113" s="47"/>
      <c r="IK113" s="47"/>
      <c r="IL113" s="47"/>
      <c r="IM113" s="47"/>
      <c r="IN113" s="47"/>
      <c r="IO113" s="47"/>
      <c r="IP113" s="47"/>
      <c r="IQ113" s="47"/>
      <c r="IR113" s="47"/>
      <c r="IS113" s="47"/>
      <c r="IT113" s="47"/>
      <c r="IU113" s="47"/>
      <c r="IV113" s="47"/>
      <c r="IW113" s="47"/>
      <c r="IX113" s="47"/>
      <c r="IY113" s="47"/>
      <c r="IZ113" s="47"/>
      <c r="JA113" s="47"/>
      <c r="JB113" s="47"/>
      <c r="JC113" s="47"/>
      <c r="JD113" s="47"/>
      <c r="JE113" s="47"/>
      <c r="JF113" s="47"/>
      <c r="JG113" s="47"/>
      <c r="JH113" s="47"/>
      <c r="JI113" s="47"/>
      <c r="JJ113" s="47"/>
      <c r="JK113" s="47"/>
      <c r="JL113" s="47"/>
      <c r="JM113" s="47"/>
      <c r="JN113" s="47"/>
      <c r="JO113" s="47"/>
      <c r="JP113" s="47"/>
      <c r="JQ113" s="47"/>
      <c r="JR113" s="47"/>
      <c r="JS113" s="47"/>
      <c r="JT113" s="47"/>
      <c r="JU113" s="47"/>
      <c r="JV113" s="47"/>
      <c r="JW113" s="47"/>
      <c r="JX113" s="47"/>
      <c r="JY113" s="47"/>
      <c r="JZ113" s="47"/>
      <c r="KA113" s="47"/>
      <c r="KB113" s="47"/>
      <c r="KC113" s="47"/>
      <c r="KD113" s="47"/>
      <c r="KE113" s="47"/>
      <c r="KF113" s="47"/>
      <c r="KG113" s="47"/>
      <c r="KH113" s="47"/>
      <c r="KI113" s="47"/>
      <c r="KJ113" s="47"/>
      <c r="KK113" s="47"/>
      <c r="KL113" s="47"/>
      <c r="KM113" s="47"/>
      <c r="KN113" s="47"/>
      <c r="KO113" s="47"/>
      <c r="KP113" s="47"/>
      <c r="KQ113" s="47"/>
      <c r="KR113" s="47"/>
      <c r="KS113" s="47"/>
      <c r="KT113" s="47"/>
      <c r="KU113" s="47"/>
      <c r="KV113" s="47"/>
      <c r="KW113" s="47"/>
      <c r="KX113" s="47"/>
      <c r="KY113" s="47"/>
      <c r="KZ113" s="47"/>
      <c r="LA113" s="47"/>
      <c r="LB113" s="47"/>
      <c r="LC113" s="47"/>
      <c r="LD113" s="47"/>
      <c r="LE113" s="47"/>
      <c r="LF113" s="47"/>
      <c r="LG113" s="47"/>
      <c r="LH113" s="47"/>
      <c r="LI113" s="47"/>
      <c r="LJ113" s="47"/>
      <c r="LK113" s="47"/>
      <c r="LL113" s="47"/>
      <c r="LM113" s="47"/>
      <c r="LN113" s="47"/>
      <c r="LO113" s="47"/>
      <c r="LP113" s="47"/>
      <c r="LQ113" s="47"/>
      <c r="LR113" s="47"/>
      <c r="LS113" s="47"/>
      <c r="LT113" s="47"/>
      <c r="LU113" s="47"/>
      <c r="LV113" s="47"/>
      <c r="LW113" s="47"/>
      <c r="LX113" s="47"/>
      <c r="LY113" s="47"/>
      <c r="LZ113" s="47"/>
      <c r="MA113" s="47"/>
      <c r="MB113" s="47"/>
      <c r="MC113" s="47"/>
      <c r="MD113" s="47"/>
      <c r="ME113" s="47"/>
      <c r="MF113" s="47"/>
      <c r="MG113" s="47"/>
      <c r="MH113" s="47"/>
      <c r="MI113" s="47"/>
      <c r="MJ113" s="47"/>
      <c r="MK113" s="47"/>
      <c r="ML113" s="47"/>
      <c r="MM113" s="47"/>
      <c r="MN113" s="47"/>
      <c r="MO113" s="47"/>
      <c r="MP113" s="47"/>
      <c r="MQ113" s="47"/>
      <c r="MR113" s="47"/>
      <c r="MS113" s="47"/>
      <c r="MT113" s="47"/>
      <c r="MU113" s="47"/>
      <c r="MV113" s="47"/>
      <c r="MW113" s="47"/>
      <c r="MX113" s="47"/>
      <c r="MY113" s="47"/>
      <c r="MZ113" s="47"/>
      <c r="NA113" s="47"/>
      <c r="NB113" s="47"/>
      <c r="NC113" s="47"/>
      <c r="ND113" s="47"/>
      <c r="NE113" s="47"/>
      <c r="NF113" s="47"/>
      <c r="NG113" s="47"/>
      <c r="NH113" s="47"/>
      <c r="NI113" s="47"/>
      <c r="NJ113" s="47"/>
      <c r="NK113" s="47"/>
      <c r="NL113" s="47"/>
      <c r="NM113" s="47"/>
      <c r="NN113" s="47"/>
      <c r="NO113" s="47"/>
      <c r="NP113" s="47"/>
      <c r="NQ113" s="47"/>
      <c r="NR113" s="47"/>
      <c r="NS113" s="47"/>
      <c r="NT113" s="47"/>
      <c r="NU113" s="47"/>
      <c r="NV113" s="47"/>
      <c r="NW113" s="47"/>
      <c r="NX113" s="47"/>
      <c r="NY113" s="47"/>
      <c r="NZ113" s="47"/>
      <c r="OA113" s="47"/>
      <c r="OB113" s="47"/>
      <c r="OC113" s="47"/>
      <c r="OD113" s="47"/>
      <c r="OE113" s="47"/>
      <c r="OF113" s="47"/>
      <c r="OG113" s="47"/>
      <c r="OH113" s="47"/>
      <c r="OI113" s="47"/>
      <c r="OJ113" s="47"/>
      <c r="OK113" s="47"/>
      <c r="OL113" s="47"/>
      <c r="OM113" s="47"/>
      <c r="ON113" s="47"/>
      <c r="OO113" s="47"/>
      <c r="OP113" s="47"/>
      <c r="OQ113" s="47"/>
      <c r="OR113" s="47"/>
      <c r="OS113" s="47"/>
      <c r="OT113" s="47"/>
      <c r="OU113" s="47"/>
      <c r="OV113" s="47"/>
      <c r="OW113" s="47"/>
      <c r="OX113" s="47"/>
      <c r="OY113" s="47"/>
      <c r="OZ113" s="47"/>
      <c r="PA113" s="47"/>
      <c r="PB113" s="47"/>
      <c r="PC113" s="47"/>
      <c r="PD113" s="47"/>
      <c r="PE113" s="47"/>
      <c r="PF113" s="47"/>
      <c r="PG113" s="47"/>
      <c r="PH113" s="47"/>
      <c r="PI113" s="47"/>
      <c r="PJ113" s="47"/>
      <c r="PK113" s="47"/>
      <c r="PL113" s="47"/>
      <c r="PM113" s="47"/>
      <c r="PN113" s="47"/>
      <c r="PO113" s="47"/>
      <c r="PP113" s="47"/>
      <c r="PQ113" s="47"/>
      <c r="PR113" s="47"/>
      <c r="PS113" s="47"/>
      <c r="PT113" s="47"/>
      <c r="PU113" s="47"/>
      <c r="PV113" s="47"/>
      <c r="PW113" s="47"/>
      <c r="PX113" s="47"/>
      <c r="PY113" s="47"/>
      <c r="PZ113" s="47"/>
      <c r="QA113" s="47"/>
      <c r="QB113" s="47"/>
      <c r="QC113" s="47"/>
      <c r="QD113" s="47"/>
      <c r="QE113" s="47"/>
      <c r="QF113" s="47"/>
      <c r="QG113" s="47"/>
      <c r="QH113" s="47"/>
      <c r="QI113" s="47"/>
      <c r="QJ113" s="47"/>
      <c r="QK113" s="47"/>
      <c r="QL113" s="47"/>
      <c r="QM113" s="47"/>
      <c r="QN113" s="47"/>
      <c r="QO113" s="47"/>
      <c r="QP113" s="47"/>
      <c r="QQ113" s="47"/>
      <c r="QR113" s="47"/>
      <c r="QS113" s="47"/>
      <c r="QT113" s="47"/>
      <c r="QU113" s="47"/>
      <c r="QV113" s="47"/>
      <c r="QW113" s="47"/>
      <c r="QX113" s="47"/>
      <c r="QY113" s="47"/>
      <c r="QZ113" s="47"/>
      <c r="RA113" s="47"/>
      <c r="RB113" s="47"/>
      <c r="RC113" s="47"/>
      <c r="RD113" s="47"/>
      <c r="RE113" s="47"/>
      <c r="RF113" s="47"/>
      <c r="RG113" s="47"/>
      <c r="RH113" s="47"/>
      <c r="RI113" s="47"/>
      <c r="RJ113" s="47"/>
      <c r="RK113" s="47"/>
      <c r="RL113" s="47"/>
      <c r="RM113" s="47"/>
      <c r="RN113" s="47"/>
      <c r="RO113" s="47"/>
      <c r="RP113" s="47"/>
      <c r="RQ113" s="47"/>
      <c r="RR113" s="47"/>
      <c r="RS113" s="47"/>
      <c r="RT113" s="47"/>
      <c r="RU113" s="47"/>
      <c r="RV113" s="47"/>
      <c r="RW113" s="47"/>
      <c r="RX113" s="47"/>
      <c r="RY113" s="47"/>
      <c r="RZ113" s="47"/>
      <c r="SA113" s="47"/>
      <c r="SB113" s="47"/>
      <c r="SC113" s="47"/>
      <c r="SD113" s="47"/>
      <c r="SE113" s="47"/>
      <c r="SF113" s="47"/>
      <c r="SG113" s="47"/>
      <c r="SH113" s="47"/>
      <c r="SI113" s="47"/>
      <c r="SJ113" s="47"/>
      <c r="SK113" s="47"/>
      <c r="SL113" s="47"/>
      <c r="SM113" s="47"/>
      <c r="SN113" s="47"/>
      <c r="SO113" s="47"/>
      <c r="SP113" s="47"/>
      <c r="SQ113" s="47"/>
      <c r="SR113" s="47"/>
      <c r="SS113" s="47"/>
      <c r="ST113" s="47"/>
      <c r="SU113" s="47"/>
      <c r="SV113" s="47"/>
      <c r="SW113" s="47"/>
      <c r="SX113" s="47"/>
      <c r="SY113" s="47"/>
      <c r="SZ113" s="47"/>
      <c r="TA113" s="47"/>
      <c r="TB113" s="47"/>
      <c r="TC113" s="47"/>
      <c r="TD113" s="47"/>
      <c r="TE113" s="47"/>
      <c r="TF113" s="47"/>
      <c r="TG113" s="47"/>
      <c r="TH113" s="47"/>
      <c r="TI113" s="47"/>
      <c r="TJ113" s="47"/>
      <c r="TK113" s="47"/>
      <c r="TL113" s="47"/>
      <c r="TM113" s="47"/>
      <c r="TN113" s="47"/>
      <c r="TO113" s="47"/>
      <c r="TP113" s="47"/>
      <c r="TQ113" s="47"/>
      <c r="TR113" s="47"/>
      <c r="TS113" s="47"/>
      <c r="TT113" s="47"/>
      <c r="TU113" s="47"/>
      <c r="TV113" s="47"/>
      <c r="TW113" s="47"/>
      <c r="TX113" s="47"/>
      <c r="TY113" s="47"/>
      <c r="TZ113" s="47"/>
      <c r="UA113" s="47"/>
      <c r="UB113" s="47"/>
      <c r="UC113" s="47"/>
      <c r="UD113" s="47"/>
      <c r="UE113" s="47"/>
      <c r="UF113" s="47"/>
      <c r="UG113" s="47"/>
      <c r="UH113" s="47"/>
      <c r="UI113" s="47"/>
      <c r="UJ113" s="47"/>
      <c r="UK113" s="47"/>
      <c r="UL113" s="47"/>
      <c r="UM113" s="47"/>
      <c r="UN113" s="47"/>
      <c r="UO113" s="47"/>
      <c r="UP113" s="47"/>
      <c r="UQ113" s="47"/>
      <c r="UR113" s="47"/>
      <c r="US113" s="47"/>
      <c r="UT113" s="47"/>
      <c r="UU113" s="47"/>
      <c r="UV113" s="47"/>
      <c r="UW113" s="47"/>
      <c r="UX113" s="47"/>
      <c r="UY113" s="47"/>
      <c r="UZ113" s="47"/>
      <c r="VA113" s="47"/>
      <c r="VB113" s="47"/>
      <c r="VC113" s="47"/>
      <c r="VD113" s="47"/>
      <c r="VE113" s="47"/>
      <c r="VF113" s="47"/>
      <c r="VG113" s="47"/>
      <c r="VH113" s="47"/>
      <c r="VI113" s="47"/>
      <c r="VJ113" s="47"/>
      <c r="VK113" s="47"/>
      <c r="VL113" s="47"/>
      <c r="VM113" s="47"/>
      <c r="VN113" s="47"/>
      <c r="VO113" s="47"/>
      <c r="VP113" s="47"/>
      <c r="VQ113" s="47"/>
      <c r="VR113" s="47"/>
      <c r="VS113" s="47"/>
      <c r="VT113" s="47"/>
      <c r="VU113" s="47"/>
      <c r="VV113" s="47"/>
      <c r="VW113" s="47"/>
      <c r="VX113" s="47"/>
      <c r="VY113" s="47"/>
      <c r="VZ113" s="47"/>
      <c r="WA113" s="47"/>
      <c r="WB113" s="47"/>
      <c r="WC113" s="47"/>
      <c r="WD113" s="47"/>
      <c r="WE113" s="47"/>
      <c r="WF113" s="47"/>
      <c r="WG113" s="47"/>
      <c r="WH113" s="47"/>
      <c r="WI113" s="47"/>
      <c r="WJ113" s="47"/>
      <c r="WK113" s="47"/>
      <c r="WL113" s="47"/>
      <c r="WM113" s="47"/>
      <c r="WN113" s="47"/>
      <c r="WO113" s="47"/>
      <c r="WP113" s="47"/>
      <c r="WQ113" s="47"/>
      <c r="WR113" s="47"/>
      <c r="WS113" s="47"/>
      <c r="WT113" s="47"/>
      <c r="WU113" s="47"/>
      <c r="WV113" s="47"/>
      <c r="WW113" s="47"/>
      <c r="WX113" s="47"/>
      <c r="WY113" s="47"/>
      <c r="WZ113" s="47"/>
      <c r="XA113" s="47"/>
      <c r="XB113" s="47"/>
      <c r="XC113" s="47"/>
      <c r="XD113" s="47"/>
      <c r="XE113" s="47"/>
      <c r="XF113" s="47"/>
      <c r="XG113" s="47"/>
      <c r="XH113" s="47"/>
      <c r="XI113" s="47"/>
      <c r="XJ113" s="47"/>
      <c r="XK113" s="47"/>
      <c r="XL113" s="47"/>
      <c r="XM113" s="47"/>
      <c r="XN113" s="47"/>
      <c r="XO113" s="47"/>
      <c r="XP113" s="47"/>
      <c r="XQ113" s="47"/>
      <c r="XR113" s="47"/>
      <c r="XS113" s="47"/>
      <c r="XT113" s="47"/>
      <c r="XU113" s="47"/>
      <c r="XV113" s="47"/>
      <c r="XW113" s="47"/>
      <c r="XX113" s="47"/>
      <c r="XY113" s="47"/>
      <c r="XZ113" s="47"/>
      <c r="YA113" s="47"/>
      <c r="YB113" s="47"/>
      <c r="YC113" s="47"/>
      <c r="YD113" s="47"/>
      <c r="YE113" s="47"/>
      <c r="YF113" s="47"/>
      <c r="YG113" s="47"/>
      <c r="YH113" s="47"/>
      <c r="YI113" s="47"/>
      <c r="YJ113" s="47"/>
      <c r="YK113" s="47"/>
      <c r="YL113" s="47"/>
      <c r="YM113" s="47"/>
      <c r="YN113" s="47"/>
      <c r="YO113" s="47"/>
      <c r="YP113" s="47"/>
      <c r="YQ113" s="47"/>
      <c r="YR113" s="47"/>
      <c r="YS113" s="47"/>
      <c r="YT113" s="47"/>
      <c r="YU113" s="47"/>
      <c r="YV113" s="47"/>
      <c r="YW113" s="47"/>
      <c r="YX113" s="47"/>
      <c r="YY113" s="47"/>
      <c r="YZ113" s="47"/>
      <c r="ZA113" s="47"/>
      <c r="ZB113" s="47"/>
      <c r="ZC113" s="47"/>
      <c r="ZD113" s="47"/>
      <c r="ZE113" s="47"/>
      <c r="ZF113" s="47"/>
      <c r="ZG113" s="47"/>
      <c r="ZH113" s="47"/>
      <c r="ZI113" s="47"/>
      <c r="ZJ113" s="47"/>
      <c r="ZK113" s="47"/>
      <c r="ZL113" s="47"/>
      <c r="ZM113" s="47"/>
      <c r="ZN113" s="47"/>
      <c r="ZO113" s="47"/>
      <c r="ZP113" s="47"/>
      <c r="ZQ113" s="47"/>
      <c r="ZR113" s="47"/>
      <c r="ZS113" s="47"/>
      <c r="ZT113" s="47"/>
      <c r="ZU113" s="47"/>
      <c r="ZV113" s="47"/>
      <c r="ZW113" s="47"/>
      <c r="ZX113" s="47"/>
      <c r="ZY113" s="47"/>
      <c r="ZZ113" s="47"/>
      <c r="AAA113" s="47"/>
      <c r="AAB113" s="47"/>
      <c r="AAC113" s="47"/>
      <c r="AAD113" s="47"/>
      <c r="AAE113" s="47"/>
      <c r="AAF113" s="47"/>
      <c r="AAG113" s="47"/>
      <c r="AAH113" s="47"/>
      <c r="AAI113" s="47"/>
      <c r="AAJ113" s="47"/>
      <c r="AAK113" s="47"/>
      <c r="AAL113" s="47"/>
      <c r="AAM113" s="47"/>
      <c r="AAN113" s="47"/>
      <c r="AAO113" s="47"/>
      <c r="AAP113" s="47"/>
      <c r="AAQ113" s="47"/>
      <c r="AAR113" s="47"/>
      <c r="AAS113" s="47"/>
      <c r="AAT113" s="47"/>
      <c r="AAU113" s="47"/>
      <c r="AAV113" s="47"/>
      <c r="AAW113" s="47"/>
      <c r="AAX113" s="47"/>
      <c r="AAY113" s="47"/>
      <c r="AAZ113" s="47"/>
      <c r="ABA113" s="47"/>
      <c r="ABB113" s="47"/>
      <c r="ABC113" s="47"/>
      <c r="ABD113" s="47"/>
      <c r="ABE113" s="47"/>
      <c r="ABF113" s="47"/>
      <c r="ABG113" s="47"/>
      <c r="ABH113" s="47"/>
      <c r="ABI113" s="47"/>
      <c r="ABJ113" s="47"/>
      <c r="ABK113" s="47"/>
      <c r="ABL113" s="47"/>
      <c r="ABM113" s="47"/>
      <c r="ABN113" s="47"/>
      <c r="ABO113" s="47"/>
      <c r="ABP113" s="47"/>
      <c r="ABQ113" s="47"/>
      <c r="ABR113" s="47"/>
      <c r="ABS113" s="47"/>
      <c r="ABT113" s="47"/>
      <c r="ABU113" s="47"/>
      <c r="ABV113" s="47"/>
      <c r="ABW113" s="47"/>
      <c r="ABX113" s="47"/>
      <c r="ABY113" s="47"/>
      <c r="ABZ113" s="47"/>
      <c r="ACA113" s="47"/>
      <c r="ACB113" s="47"/>
      <c r="ACC113" s="47"/>
      <c r="ACD113" s="47"/>
      <c r="ACE113" s="47"/>
      <c r="ACF113" s="47"/>
      <c r="ACG113" s="47"/>
      <c r="ACH113" s="47"/>
      <c r="ACI113" s="47"/>
      <c r="ACJ113" s="47"/>
      <c r="ACK113" s="47"/>
      <c r="ACL113" s="47"/>
      <c r="ACM113" s="47"/>
      <c r="ACN113" s="47"/>
      <c r="ACO113" s="47"/>
      <c r="ACP113" s="47"/>
      <c r="ACQ113" s="47"/>
      <c r="ACR113" s="47"/>
      <c r="ACS113" s="47"/>
      <c r="ACT113" s="47"/>
      <c r="ACU113" s="47"/>
      <c r="ACV113" s="47"/>
      <c r="ACW113" s="47"/>
      <c r="ACX113" s="47"/>
      <c r="ACY113" s="47"/>
      <c r="ACZ113" s="47"/>
      <c r="ADA113" s="47"/>
      <c r="ADB113" s="47"/>
      <c r="ADC113" s="47"/>
      <c r="ADD113" s="47"/>
      <c r="ADE113" s="47"/>
      <c r="ADF113" s="47"/>
      <c r="ADG113" s="47"/>
      <c r="ADH113" s="47"/>
      <c r="ADI113" s="47"/>
      <c r="ADJ113" s="47"/>
      <c r="ADK113" s="47"/>
      <c r="ADL113" s="47"/>
      <c r="ADM113" s="47"/>
      <c r="ADN113" s="47"/>
      <c r="ADO113" s="47"/>
      <c r="ADP113" s="47"/>
      <c r="ADQ113" s="47"/>
      <c r="ADR113" s="47"/>
      <c r="ADS113" s="47"/>
      <c r="ADT113" s="47"/>
      <c r="ADU113" s="47"/>
      <c r="ADV113" s="47"/>
      <c r="ADW113" s="47"/>
      <c r="ADX113" s="47"/>
      <c r="ADY113" s="47"/>
      <c r="ADZ113" s="47"/>
      <c r="AEA113" s="47"/>
      <c r="AEB113" s="47"/>
      <c r="AEC113" s="47"/>
      <c r="AED113" s="47"/>
      <c r="AEE113" s="47"/>
      <c r="AEF113" s="47"/>
      <c r="AEG113" s="47"/>
      <c r="AEH113" s="47"/>
      <c r="AEI113" s="47"/>
      <c r="AEJ113" s="47"/>
      <c r="AEK113" s="47"/>
      <c r="AEL113" s="47"/>
      <c r="AEM113" s="47"/>
      <c r="AEN113" s="47"/>
      <c r="AEO113" s="47"/>
      <c r="AEP113" s="47"/>
      <c r="AEQ113" s="47"/>
      <c r="AER113" s="47"/>
      <c r="AES113" s="47"/>
      <c r="AET113" s="47"/>
      <c r="AEU113" s="47"/>
      <c r="AEV113" s="47"/>
      <c r="AEW113" s="47"/>
      <c r="AEX113" s="47"/>
      <c r="AEY113" s="47"/>
      <c r="AEZ113" s="47"/>
      <c r="AFA113" s="47"/>
      <c r="AFB113" s="47"/>
      <c r="AFC113" s="47"/>
      <c r="AFD113" s="47"/>
      <c r="AFE113" s="47"/>
      <c r="AFF113" s="47"/>
      <c r="AFG113" s="47"/>
      <c r="AFH113" s="47"/>
      <c r="AFI113" s="47"/>
      <c r="AFJ113" s="47"/>
      <c r="AFK113" s="47"/>
      <c r="AFL113" s="47"/>
      <c r="AFM113" s="47"/>
      <c r="AFN113" s="47"/>
      <c r="AFO113" s="47"/>
      <c r="AFP113" s="47"/>
      <c r="AFQ113" s="47"/>
      <c r="AFR113" s="47"/>
      <c r="AFS113" s="47"/>
      <c r="AFT113" s="47"/>
      <c r="AFU113" s="47"/>
      <c r="AFV113" s="47"/>
      <c r="AFW113" s="47"/>
      <c r="AFX113" s="47"/>
      <c r="AFY113" s="47"/>
      <c r="AFZ113" s="47"/>
      <c r="AGA113" s="47"/>
      <c r="AGB113" s="47"/>
      <c r="AGC113" s="47"/>
      <c r="AGD113" s="47"/>
      <c r="AGE113" s="47"/>
      <c r="AGF113" s="47"/>
      <c r="AGG113" s="47"/>
      <c r="AGH113" s="47"/>
      <c r="AGI113" s="47"/>
      <c r="AGJ113" s="47"/>
      <c r="AGK113" s="47"/>
      <c r="AGL113" s="47"/>
      <c r="AGM113" s="47"/>
      <c r="AGN113" s="47"/>
      <c r="AGO113" s="47"/>
      <c r="AGP113" s="47"/>
      <c r="AGQ113" s="47"/>
      <c r="AGR113" s="47"/>
      <c r="AGS113" s="47"/>
      <c r="AGT113" s="47"/>
      <c r="AGU113" s="47"/>
      <c r="AGV113" s="47"/>
      <c r="AGW113" s="47"/>
      <c r="AGX113" s="47"/>
      <c r="AGY113" s="47"/>
      <c r="AGZ113" s="47"/>
      <c r="AHA113" s="47"/>
      <c r="AHB113" s="47"/>
      <c r="AHC113" s="47"/>
      <c r="AHD113" s="47"/>
      <c r="AHE113" s="47"/>
      <c r="AHF113" s="47"/>
      <c r="AHG113" s="47"/>
      <c r="AHH113" s="47"/>
      <c r="AHI113" s="47"/>
      <c r="AHJ113" s="47"/>
      <c r="AHK113" s="47"/>
      <c r="AHL113" s="47"/>
      <c r="AHM113" s="47"/>
      <c r="AHN113" s="47"/>
      <c r="AHO113" s="47"/>
      <c r="AHP113" s="47"/>
      <c r="AHQ113" s="47"/>
      <c r="AHR113" s="47"/>
      <c r="AHS113" s="47"/>
      <c r="AHT113" s="47"/>
      <c r="AHU113" s="47"/>
      <c r="AHV113" s="47"/>
      <c r="AHW113" s="47"/>
      <c r="AHX113" s="47"/>
      <c r="AHY113" s="47"/>
      <c r="AHZ113" s="47"/>
      <c r="AIA113" s="47"/>
      <c r="AIB113" s="47"/>
      <c r="AIC113" s="47"/>
      <c r="AID113" s="47"/>
      <c r="AIE113" s="47"/>
      <c r="AIF113" s="47"/>
      <c r="AIG113" s="47"/>
      <c r="AIH113" s="47"/>
      <c r="AII113" s="47"/>
      <c r="AIJ113" s="47"/>
      <c r="AIK113" s="47"/>
      <c r="AIL113" s="47"/>
      <c r="AIM113" s="47"/>
      <c r="AIN113" s="47"/>
      <c r="AIO113" s="47"/>
      <c r="AIP113" s="47"/>
      <c r="AIQ113" s="47"/>
      <c r="AIR113" s="47"/>
      <c r="AIS113" s="47"/>
      <c r="AIT113" s="47"/>
      <c r="AIU113" s="47"/>
      <c r="AIV113" s="47"/>
      <c r="AIW113" s="47"/>
      <c r="AIX113" s="47"/>
      <c r="AIY113" s="47"/>
      <c r="AIZ113" s="47"/>
      <c r="AJA113" s="47"/>
      <c r="AJB113" s="47"/>
      <c r="AJC113" s="47"/>
      <c r="AJD113" s="47"/>
      <c r="AJE113" s="47"/>
      <c r="AJF113" s="47"/>
      <c r="AJG113" s="47"/>
      <c r="AJH113" s="47"/>
      <c r="AJI113" s="47"/>
      <c r="AJJ113" s="47"/>
      <c r="AJK113" s="47"/>
      <c r="AJL113" s="47"/>
      <c r="AJM113" s="47"/>
      <c r="AJN113" s="47"/>
      <c r="AJO113" s="47"/>
      <c r="AJP113" s="47"/>
      <c r="AJQ113" s="47"/>
      <c r="AJR113" s="47"/>
      <c r="AJS113" s="47"/>
      <c r="AJT113" s="47"/>
      <c r="AJU113" s="47"/>
      <c r="AJV113" s="47"/>
      <c r="AJW113" s="47"/>
      <c r="AJX113" s="47"/>
      <c r="AJY113" s="47"/>
      <c r="AJZ113" s="47"/>
      <c r="AKA113" s="47"/>
      <c r="AKB113" s="47"/>
      <c r="AKC113" s="47"/>
      <c r="AKD113" s="47"/>
      <c r="AKE113" s="47"/>
      <c r="AKF113" s="47"/>
      <c r="AKG113" s="47"/>
      <c r="AKH113" s="47"/>
      <c r="AKI113" s="47"/>
      <c r="AKJ113" s="47"/>
      <c r="AKK113" s="47"/>
      <c r="AKL113" s="47"/>
      <c r="AKM113" s="47"/>
      <c r="AKN113" s="47"/>
      <c r="AKO113" s="47"/>
      <c r="AKP113" s="47"/>
      <c r="AKQ113" s="47"/>
      <c r="AKR113" s="47"/>
      <c r="AKS113" s="47"/>
      <c r="AKT113" s="47"/>
      <c r="AKU113" s="47"/>
      <c r="AKV113" s="47"/>
      <c r="AKW113" s="47"/>
      <c r="AKX113" s="47"/>
      <c r="AKY113" s="47"/>
      <c r="AKZ113" s="47"/>
      <c r="ALA113" s="47"/>
      <c r="ALB113" s="47"/>
      <c r="ALC113" s="47"/>
      <c r="ALD113" s="47"/>
      <c r="ALE113" s="47"/>
      <c r="ALF113" s="47"/>
      <c r="ALG113" s="47"/>
      <c r="ALH113" s="47"/>
      <c r="ALI113" s="47"/>
      <c r="ALJ113" s="47"/>
      <c r="ALK113" s="47"/>
      <c r="ALL113" s="47"/>
      <c r="ALM113" s="47"/>
      <c r="ALN113" s="47"/>
      <c r="ALO113" s="47"/>
      <c r="ALP113" s="47"/>
      <c r="ALQ113" s="47"/>
      <c r="ALR113" s="47"/>
      <c r="ALS113" s="47"/>
      <c r="ALT113" s="47"/>
      <c r="ALU113" s="47"/>
      <c r="ALV113" s="47"/>
      <c r="ALW113" s="47"/>
      <c r="ALX113" s="47"/>
      <c r="ALY113" s="47"/>
      <c r="ALZ113" s="47"/>
      <c r="AMA113" s="47"/>
      <c r="AMB113" s="47"/>
      <c r="AMC113" s="47"/>
      <c r="AMD113" s="47"/>
      <c r="AME113" s="47"/>
      <c r="AMF113" s="47"/>
      <c r="AMG113" s="47"/>
      <c r="AMH113" s="47"/>
      <c r="AMI113" s="47"/>
      <c r="AMJ113" s="47"/>
      <c r="AMK113" s="47"/>
    </row>
    <row r="114" spans="1:1025" s="45" customFormat="1" ht="19.5" customHeight="1">
      <c r="A114" s="31"/>
      <c r="B114" s="21"/>
      <c r="C114" s="21"/>
      <c r="D114" s="119"/>
      <c r="E114" s="120"/>
      <c r="F114" s="120"/>
      <c r="G114" s="121"/>
      <c r="H114" s="50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  <c r="DB114" s="47"/>
      <c r="DC114" s="47"/>
      <c r="DD114" s="47"/>
      <c r="DE114" s="47"/>
      <c r="DF114" s="47"/>
      <c r="DG114" s="47"/>
      <c r="DH114" s="47"/>
      <c r="DI114" s="47"/>
      <c r="DJ114" s="47"/>
      <c r="DK114" s="47"/>
      <c r="DL114" s="47"/>
      <c r="DM114" s="47"/>
      <c r="DN114" s="47"/>
      <c r="DO114" s="47"/>
      <c r="DP114" s="47"/>
      <c r="DQ114" s="47"/>
      <c r="DR114" s="47"/>
      <c r="DS114" s="47"/>
      <c r="DT114" s="47"/>
      <c r="DU114" s="47"/>
      <c r="DV114" s="47"/>
      <c r="DW114" s="47"/>
      <c r="DX114" s="47"/>
      <c r="DY114" s="47"/>
      <c r="DZ114" s="47"/>
      <c r="EA114" s="47"/>
      <c r="EB114" s="47"/>
      <c r="EC114" s="47"/>
      <c r="ED114" s="47"/>
      <c r="EE114" s="47"/>
      <c r="EF114" s="47"/>
      <c r="EG114" s="47"/>
      <c r="EH114" s="47"/>
      <c r="EI114" s="47"/>
      <c r="EJ114" s="47"/>
      <c r="EK114" s="47"/>
      <c r="EL114" s="47"/>
      <c r="EM114" s="47"/>
      <c r="EN114" s="47"/>
      <c r="EO114" s="47"/>
      <c r="EP114" s="47"/>
      <c r="EQ114" s="47"/>
      <c r="ER114" s="47"/>
      <c r="ES114" s="47"/>
      <c r="ET114" s="47"/>
      <c r="EU114" s="47"/>
      <c r="EV114" s="47"/>
      <c r="EW114" s="47"/>
      <c r="EX114" s="47"/>
      <c r="EY114" s="47"/>
      <c r="EZ114" s="47"/>
      <c r="FA114" s="47"/>
      <c r="FB114" s="47"/>
      <c r="FC114" s="47"/>
      <c r="FD114" s="47"/>
      <c r="FE114" s="47"/>
      <c r="FF114" s="47"/>
      <c r="FG114" s="47"/>
      <c r="FH114" s="47"/>
      <c r="FI114" s="47"/>
      <c r="FJ114" s="47"/>
      <c r="FK114" s="47"/>
      <c r="FL114" s="47"/>
      <c r="FM114" s="47"/>
      <c r="FN114" s="47"/>
      <c r="FO114" s="47"/>
      <c r="FP114" s="47"/>
      <c r="FQ114" s="47"/>
      <c r="FR114" s="47"/>
      <c r="FS114" s="47"/>
      <c r="FT114" s="47"/>
      <c r="FU114" s="47"/>
      <c r="FV114" s="47"/>
      <c r="FW114" s="47"/>
      <c r="FX114" s="47"/>
      <c r="FY114" s="47"/>
      <c r="FZ114" s="47"/>
      <c r="GA114" s="47"/>
      <c r="GB114" s="47"/>
      <c r="GC114" s="47"/>
      <c r="GD114" s="47"/>
      <c r="GE114" s="47"/>
      <c r="GF114" s="47"/>
      <c r="GG114" s="47"/>
      <c r="GH114" s="47"/>
      <c r="GI114" s="47"/>
      <c r="GJ114" s="47"/>
      <c r="GK114" s="47"/>
      <c r="GL114" s="47"/>
      <c r="GM114" s="47"/>
      <c r="GN114" s="47"/>
      <c r="GO114" s="47"/>
      <c r="GP114" s="47"/>
      <c r="GQ114" s="47"/>
      <c r="GR114" s="47"/>
      <c r="GS114" s="47"/>
      <c r="GT114" s="47"/>
      <c r="GU114" s="47"/>
      <c r="GV114" s="47"/>
      <c r="GW114" s="47"/>
      <c r="GX114" s="47"/>
      <c r="GY114" s="47"/>
      <c r="GZ114" s="47"/>
      <c r="HA114" s="47"/>
      <c r="HB114" s="47"/>
      <c r="HC114" s="47"/>
      <c r="HD114" s="47"/>
      <c r="HE114" s="47"/>
      <c r="HF114" s="47"/>
      <c r="HG114" s="47"/>
      <c r="HH114" s="47"/>
      <c r="HI114" s="47"/>
      <c r="HJ114" s="47"/>
      <c r="HK114" s="47"/>
      <c r="HL114" s="47"/>
      <c r="HM114" s="47"/>
      <c r="HN114" s="47"/>
      <c r="HO114" s="47"/>
      <c r="HP114" s="47"/>
      <c r="HQ114" s="47"/>
      <c r="HR114" s="47"/>
      <c r="HS114" s="47"/>
      <c r="HT114" s="47"/>
      <c r="HU114" s="47"/>
      <c r="HV114" s="47"/>
      <c r="HW114" s="47"/>
      <c r="HX114" s="47"/>
      <c r="HY114" s="47"/>
      <c r="HZ114" s="47"/>
      <c r="IA114" s="47"/>
      <c r="IB114" s="47"/>
      <c r="IC114" s="47"/>
      <c r="ID114" s="47"/>
      <c r="IE114" s="47"/>
      <c r="IF114" s="47"/>
      <c r="IG114" s="47"/>
      <c r="IH114" s="47"/>
      <c r="II114" s="47"/>
      <c r="IJ114" s="47"/>
      <c r="IK114" s="47"/>
      <c r="IL114" s="47"/>
      <c r="IM114" s="47"/>
      <c r="IN114" s="47"/>
      <c r="IO114" s="47"/>
      <c r="IP114" s="47"/>
      <c r="IQ114" s="47"/>
      <c r="IR114" s="47"/>
      <c r="IS114" s="47"/>
      <c r="IT114" s="47"/>
      <c r="IU114" s="47"/>
      <c r="IV114" s="47"/>
      <c r="IW114" s="47"/>
      <c r="IX114" s="47"/>
      <c r="IY114" s="47"/>
      <c r="IZ114" s="47"/>
      <c r="JA114" s="47"/>
      <c r="JB114" s="47"/>
      <c r="JC114" s="47"/>
      <c r="JD114" s="47"/>
      <c r="JE114" s="47"/>
      <c r="JF114" s="47"/>
      <c r="JG114" s="47"/>
      <c r="JH114" s="47"/>
      <c r="JI114" s="47"/>
      <c r="JJ114" s="47"/>
      <c r="JK114" s="47"/>
      <c r="JL114" s="47"/>
      <c r="JM114" s="47"/>
      <c r="JN114" s="47"/>
      <c r="JO114" s="47"/>
      <c r="JP114" s="47"/>
      <c r="JQ114" s="47"/>
      <c r="JR114" s="47"/>
      <c r="JS114" s="47"/>
      <c r="JT114" s="47"/>
      <c r="JU114" s="47"/>
      <c r="JV114" s="47"/>
      <c r="JW114" s="47"/>
      <c r="JX114" s="47"/>
      <c r="JY114" s="47"/>
      <c r="JZ114" s="47"/>
      <c r="KA114" s="47"/>
      <c r="KB114" s="47"/>
      <c r="KC114" s="47"/>
      <c r="KD114" s="47"/>
      <c r="KE114" s="47"/>
      <c r="KF114" s="47"/>
      <c r="KG114" s="47"/>
      <c r="KH114" s="47"/>
      <c r="KI114" s="47"/>
      <c r="KJ114" s="47"/>
      <c r="KK114" s="47"/>
      <c r="KL114" s="47"/>
      <c r="KM114" s="47"/>
      <c r="KN114" s="47"/>
      <c r="KO114" s="47"/>
      <c r="KP114" s="47"/>
      <c r="KQ114" s="47"/>
      <c r="KR114" s="47"/>
      <c r="KS114" s="47"/>
      <c r="KT114" s="47"/>
      <c r="KU114" s="47"/>
      <c r="KV114" s="47"/>
      <c r="KW114" s="47"/>
      <c r="KX114" s="47"/>
      <c r="KY114" s="47"/>
      <c r="KZ114" s="47"/>
      <c r="LA114" s="47"/>
      <c r="LB114" s="47"/>
      <c r="LC114" s="47"/>
      <c r="LD114" s="47"/>
      <c r="LE114" s="47"/>
      <c r="LF114" s="47"/>
      <c r="LG114" s="47"/>
      <c r="LH114" s="47"/>
      <c r="LI114" s="47"/>
      <c r="LJ114" s="47"/>
      <c r="LK114" s="47"/>
      <c r="LL114" s="47"/>
      <c r="LM114" s="47"/>
      <c r="LN114" s="47"/>
      <c r="LO114" s="47"/>
      <c r="LP114" s="47"/>
      <c r="LQ114" s="47"/>
      <c r="LR114" s="47"/>
      <c r="LS114" s="47"/>
      <c r="LT114" s="47"/>
      <c r="LU114" s="47"/>
      <c r="LV114" s="47"/>
      <c r="LW114" s="47"/>
      <c r="LX114" s="47"/>
      <c r="LY114" s="47"/>
      <c r="LZ114" s="47"/>
      <c r="MA114" s="47"/>
      <c r="MB114" s="47"/>
      <c r="MC114" s="47"/>
      <c r="MD114" s="47"/>
      <c r="ME114" s="47"/>
      <c r="MF114" s="47"/>
      <c r="MG114" s="47"/>
      <c r="MH114" s="47"/>
      <c r="MI114" s="47"/>
      <c r="MJ114" s="47"/>
      <c r="MK114" s="47"/>
      <c r="ML114" s="47"/>
      <c r="MM114" s="47"/>
      <c r="MN114" s="47"/>
      <c r="MO114" s="47"/>
      <c r="MP114" s="47"/>
      <c r="MQ114" s="47"/>
      <c r="MR114" s="47"/>
      <c r="MS114" s="47"/>
      <c r="MT114" s="47"/>
      <c r="MU114" s="47"/>
      <c r="MV114" s="47"/>
      <c r="MW114" s="47"/>
      <c r="MX114" s="47"/>
      <c r="MY114" s="47"/>
      <c r="MZ114" s="47"/>
      <c r="NA114" s="47"/>
      <c r="NB114" s="47"/>
      <c r="NC114" s="47"/>
      <c r="ND114" s="47"/>
      <c r="NE114" s="47"/>
      <c r="NF114" s="47"/>
      <c r="NG114" s="47"/>
      <c r="NH114" s="47"/>
      <c r="NI114" s="47"/>
      <c r="NJ114" s="47"/>
      <c r="NK114" s="47"/>
      <c r="NL114" s="47"/>
      <c r="NM114" s="47"/>
      <c r="NN114" s="47"/>
      <c r="NO114" s="47"/>
      <c r="NP114" s="47"/>
      <c r="NQ114" s="47"/>
      <c r="NR114" s="47"/>
      <c r="NS114" s="47"/>
      <c r="NT114" s="47"/>
      <c r="NU114" s="47"/>
      <c r="NV114" s="47"/>
      <c r="NW114" s="47"/>
      <c r="NX114" s="47"/>
      <c r="NY114" s="47"/>
      <c r="NZ114" s="47"/>
      <c r="OA114" s="47"/>
      <c r="OB114" s="47"/>
      <c r="OC114" s="47"/>
      <c r="OD114" s="47"/>
      <c r="OE114" s="47"/>
      <c r="OF114" s="47"/>
      <c r="OG114" s="47"/>
      <c r="OH114" s="47"/>
      <c r="OI114" s="47"/>
      <c r="OJ114" s="47"/>
      <c r="OK114" s="47"/>
      <c r="OL114" s="47"/>
      <c r="OM114" s="47"/>
      <c r="ON114" s="47"/>
      <c r="OO114" s="47"/>
      <c r="OP114" s="47"/>
      <c r="OQ114" s="47"/>
      <c r="OR114" s="47"/>
      <c r="OS114" s="47"/>
      <c r="OT114" s="47"/>
      <c r="OU114" s="47"/>
      <c r="OV114" s="47"/>
      <c r="OW114" s="47"/>
      <c r="OX114" s="47"/>
      <c r="OY114" s="47"/>
      <c r="OZ114" s="47"/>
      <c r="PA114" s="47"/>
      <c r="PB114" s="47"/>
      <c r="PC114" s="47"/>
      <c r="PD114" s="47"/>
      <c r="PE114" s="47"/>
      <c r="PF114" s="47"/>
      <c r="PG114" s="47"/>
      <c r="PH114" s="47"/>
      <c r="PI114" s="47"/>
      <c r="PJ114" s="47"/>
      <c r="PK114" s="47"/>
      <c r="PL114" s="47"/>
      <c r="PM114" s="47"/>
      <c r="PN114" s="47"/>
      <c r="PO114" s="47"/>
      <c r="PP114" s="47"/>
      <c r="PQ114" s="47"/>
      <c r="PR114" s="47"/>
      <c r="PS114" s="47"/>
      <c r="PT114" s="47"/>
      <c r="PU114" s="47"/>
      <c r="PV114" s="47"/>
      <c r="PW114" s="47"/>
      <c r="PX114" s="47"/>
      <c r="PY114" s="47"/>
      <c r="PZ114" s="47"/>
      <c r="QA114" s="47"/>
      <c r="QB114" s="47"/>
      <c r="QC114" s="47"/>
      <c r="QD114" s="47"/>
      <c r="QE114" s="47"/>
      <c r="QF114" s="47"/>
      <c r="QG114" s="47"/>
      <c r="QH114" s="47"/>
      <c r="QI114" s="47"/>
      <c r="QJ114" s="47"/>
      <c r="QK114" s="47"/>
      <c r="QL114" s="47"/>
      <c r="QM114" s="47"/>
      <c r="QN114" s="47"/>
      <c r="QO114" s="47"/>
      <c r="QP114" s="47"/>
      <c r="QQ114" s="47"/>
      <c r="QR114" s="47"/>
      <c r="QS114" s="47"/>
      <c r="QT114" s="47"/>
      <c r="QU114" s="47"/>
      <c r="QV114" s="47"/>
      <c r="QW114" s="47"/>
      <c r="QX114" s="47"/>
      <c r="QY114" s="47"/>
      <c r="QZ114" s="47"/>
      <c r="RA114" s="47"/>
      <c r="RB114" s="47"/>
      <c r="RC114" s="47"/>
      <c r="RD114" s="47"/>
      <c r="RE114" s="47"/>
      <c r="RF114" s="47"/>
      <c r="RG114" s="47"/>
      <c r="RH114" s="47"/>
      <c r="RI114" s="47"/>
      <c r="RJ114" s="47"/>
      <c r="RK114" s="47"/>
      <c r="RL114" s="47"/>
      <c r="RM114" s="47"/>
      <c r="RN114" s="47"/>
      <c r="RO114" s="47"/>
      <c r="RP114" s="47"/>
      <c r="RQ114" s="47"/>
      <c r="RR114" s="47"/>
      <c r="RS114" s="47"/>
      <c r="RT114" s="47"/>
      <c r="RU114" s="47"/>
      <c r="RV114" s="47"/>
      <c r="RW114" s="47"/>
      <c r="RX114" s="47"/>
      <c r="RY114" s="47"/>
      <c r="RZ114" s="47"/>
      <c r="SA114" s="47"/>
      <c r="SB114" s="47"/>
      <c r="SC114" s="47"/>
      <c r="SD114" s="47"/>
      <c r="SE114" s="47"/>
      <c r="SF114" s="47"/>
      <c r="SG114" s="47"/>
      <c r="SH114" s="47"/>
      <c r="SI114" s="47"/>
      <c r="SJ114" s="47"/>
      <c r="SK114" s="47"/>
      <c r="SL114" s="47"/>
      <c r="SM114" s="47"/>
      <c r="SN114" s="47"/>
      <c r="SO114" s="47"/>
      <c r="SP114" s="47"/>
      <c r="SQ114" s="47"/>
      <c r="SR114" s="47"/>
      <c r="SS114" s="47"/>
      <c r="ST114" s="47"/>
      <c r="SU114" s="47"/>
      <c r="SV114" s="47"/>
      <c r="SW114" s="47"/>
      <c r="SX114" s="47"/>
      <c r="SY114" s="47"/>
      <c r="SZ114" s="47"/>
      <c r="TA114" s="47"/>
      <c r="TB114" s="47"/>
      <c r="TC114" s="47"/>
      <c r="TD114" s="47"/>
      <c r="TE114" s="47"/>
      <c r="TF114" s="47"/>
      <c r="TG114" s="47"/>
      <c r="TH114" s="47"/>
      <c r="TI114" s="47"/>
      <c r="TJ114" s="47"/>
      <c r="TK114" s="47"/>
      <c r="TL114" s="47"/>
      <c r="TM114" s="47"/>
      <c r="TN114" s="47"/>
      <c r="TO114" s="47"/>
      <c r="TP114" s="47"/>
      <c r="TQ114" s="47"/>
      <c r="TR114" s="47"/>
      <c r="TS114" s="47"/>
      <c r="TT114" s="47"/>
      <c r="TU114" s="47"/>
      <c r="TV114" s="47"/>
      <c r="TW114" s="47"/>
      <c r="TX114" s="47"/>
      <c r="TY114" s="47"/>
      <c r="TZ114" s="47"/>
      <c r="UA114" s="47"/>
      <c r="UB114" s="47"/>
      <c r="UC114" s="47"/>
      <c r="UD114" s="47"/>
      <c r="UE114" s="47"/>
      <c r="UF114" s="47"/>
      <c r="UG114" s="47"/>
      <c r="UH114" s="47"/>
      <c r="UI114" s="47"/>
      <c r="UJ114" s="47"/>
      <c r="UK114" s="47"/>
      <c r="UL114" s="47"/>
      <c r="UM114" s="47"/>
      <c r="UN114" s="47"/>
      <c r="UO114" s="47"/>
      <c r="UP114" s="47"/>
      <c r="UQ114" s="47"/>
      <c r="UR114" s="47"/>
      <c r="US114" s="47"/>
      <c r="UT114" s="47"/>
      <c r="UU114" s="47"/>
      <c r="UV114" s="47"/>
      <c r="UW114" s="47"/>
      <c r="UX114" s="47"/>
      <c r="UY114" s="47"/>
      <c r="UZ114" s="47"/>
      <c r="VA114" s="47"/>
      <c r="VB114" s="47"/>
      <c r="VC114" s="47"/>
      <c r="VD114" s="47"/>
      <c r="VE114" s="47"/>
      <c r="VF114" s="47"/>
      <c r="VG114" s="47"/>
      <c r="VH114" s="47"/>
      <c r="VI114" s="47"/>
      <c r="VJ114" s="47"/>
      <c r="VK114" s="47"/>
      <c r="VL114" s="47"/>
      <c r="VM114" s="47"/>
      <c r="VN114" s="47"/>
      <c r="VO114" s="47"/>
      <c r="VP114" s="47"/>
      <c r="VQ114" s="47"/>
      <c r="VR114" s="47"/>
      <c r="VS114" s="47"/>
      <c r="VT114" s="47"/>
      <c r="VU114" s="47"/>
      <c r="VV114" s="47"/>
      <c r="VW114" s="47"/>
      <c r="VX114" s="47"/>
      <c r="VY114" s="47"/>
      <c r="VZ114" s="47"/>
      <c r="WA114" s="47"/>
      <c r="WB114" s="47"/>
      <c r="WC114" s="47"/>
      <c r="WD114" s="47"/>
      <c r="WE114" s="47"/>
      <c r="WF114" s="47"/>
      <c r="WG114" s="47"/>
      <c r="WH114" s="47"/>
      <c r="WI114" s="47"/>
      <c r="WJ114" s="47"/>
      <c r="WK114" s="47"/>
      <c r="WL114" s="47"/>
      <c r="WM114" s="47"/>
      <c r="WN114" s="47"/>
      <c r="WO114" s="47"/>
      <c r="WP114" s="47"/>
      <c r="WQ114" s="47"/>
      <c r="WR114" s="47"/>
      <c r="WS114" s="47"/>
      <c r="WT114" s="47"/>
      <c r="WU114" s="47"/>
      <c r="WV114" s="47"/>
      <c r="WW114" s="47"/>
      <c r="WX114" s="47"/>
      <c r="WY114" s="47"/>
      <c r="WZ114" s="47"/>
      <c r="XA114" s="47"/>
      <c r="XB114" s="47"/>
      <c r="XC114" s="47"/>
      <c r="XD114" s="47"/>
      <c r="XE114" s="47"/>
      <c r="XF114" s="47"/>
      <c r="XG114" s="47"/>
      <c r="XH114" s="47"/>
      <c r="XI114" s="47"/>
      <c r="XJ114" s="47"/>
      <c r="XK114" s="47"/>
      <c r="XL114" s="47"/>
      <c r="XM114" s="47"/>
      <c r="XN114" s="47"/>
      <c r="XO114" s="47"/>
      <c r="XP114" s="47"/>
      <c r="XQ114" s="47"/>
      <c r="XR114" s="47"/>
      <c r="XS114" s="47"/>
      <c r="XT114" s="47"/>
      <c r="XU114" s="47"/>
      <c r="XV114" s="47"/>
      <c r="XW114" s="47"/>
      <c r="XX114" s="47"/>
      <c r="XY114" s="47"/>
      <c r="XZ114" s="47"/>
      <c r="YA114" s="47"/>
      <c r="YB114" s="47"/>
      <c r="YC114" s="47"/>
      <c r="YD114" s="47"/>
      <c r="YE114" s="47"/>
      <c r="YF114" s="47"/>
      <c r="YG114" s="47"/>
      <c r="YH114" s="47"/>
      <c r="YI114" s="47"/>
      <c r="YJ114" s="47"/>
      <c r="YK114" s="47"/>
      <c r="YL114" s="47"/>
      <c r="YM114" s="47"/>
      <c r="YN114" s="47"/>
      <c r="YO114" s="47"/>
      <c r="YP114" s="47"/>
      <c r="YQ114" s="47"/>
      <c r="YR114" s="47"/>
      <c r="YS114" s="47"/>
      <c r="YT114" s="47"/>
      <c r="YU114" s="47"/>
      <c r="YV114" s="47"/>
      <c r="YW114" s="47"/>
      <c r="YX114" s="47"/>
      <c r="YY114" s="47"/>
      <c r="YZ114" s="47"/>
      <c r="ZA114" s="47"/>
      <c r="ZB114" s="47"/>
      <c r="ZC114" s="47"/>
      <c r="ZD114" s="47"/>
      <c r="ZE114" s="47"/>
      <c r="ZF114" s="47"/>
      <c r="ZG114" s="47"/>
      <c r="ZH114" s="47"/>
      <c r="ZI114" s="47"/>
      <c r="ZJ114" s="47"/>
      <c r="ZK114" s="47"/>
      <c r="ZL114" s="47"/>
      <c r="ZM114" s="47"/>
      <c r="ZN114" s="47"/>
      <c r="ZO114" s="47"/>
      <c r="ZP114" s="47"/>
      <c r="ZQ114" s="47"/>
      <c r="ZR114" s="47"/>
      <c r="ZS114" s="47"/>
      <c r="ZT114" s="47"/>
      <c r="ZU114" s="47"/>
      <c r="ZV114" s="47"/>
      <c r="ZW114" s="47"/>
      <c r="ZX114" s="47"/>
      <c r="ZY114" s="47"/>
      <c r="ZZ114" s="47"/>
      <c r="AAA114" s="47"/>
      <c r="AAB114" s="47"/>
      <c r="AAC114" s="47"/>
      <c r="AAD114" s="47"/>
      <c r="AAE114" s="47"/>
      <c r="AAF114" s="47"/>
      <c r="AAG114" s="47"/>
      <c r="AAH114" s="47"/>
      <c r="AAI114" s="47"/>
      <c r="AAJ114" s="47"/>
      <c r="AAK114" s="47"/>
      <c r="AAL114" s="47"/>
      <c r="AAM114" s="47"/>
      <c r="AAN114" s="47"/>
      <c r="AAO114" s="47"/>
      <c r="AAP114" s="47"/>
      <c r="AAQ114" s="47"/>
      <c r="AAR114" s="47"/>
      <c r="AAS114" s="47"/>
      <c r="AAT114" s="47"/>
      <c r="AAU114" s="47"/>
      <c r="AAV114" s="47"/>
      <c r="AAW114" s="47"/>
      <c r="AAX114" s="47"/>
      <c r="AAY114" s="47"/>
      <c r="AAZ114" s="47"/>
      <c r="ABA114" s="47"/>
      <c r="ABB114" s="47"/>
      <c r="ABC114" s="47"/>
      <c r="ABD114" s="47"/>
      <c r="ABE114" s="47"/>
      <c r="ABF114" s="47"/>
      <c r="ABG114" s="47"/>
      <c r="ABH114" s="47"/>
      <c r="ABI114" s="47"/>
      <c r="ABJ114" s="47"/>
      <c r="ABK114" s="47"/>
      <c r="ABL114" s="47"/>
      <c r="ABM114" s="47"/>
      <c r="ABN114" s="47"/>
      <c r="ABO114" s="47"/>
      <c r="ABP114" s="47"/>
      <c r="ABQ114" s="47"/>
      <c r="ABR114" s="47"/>
      <c r="ABS114" s="47"/>
      <c r="ABT114" s="47"/>
      <c r="ABU114" s="47"/>
      <c r="ABV114" s="47"/>
      <c r="ABW114" s="47"/>
      <c r="ABX114" s="47"/>
      <c r="ABY114" s="47"/>
      <c r="ABZ114" s="47"/>
      <c r="ACA114" s="47"/>
      <c r="ACB114" s="47"/>
      <c r="ACC114" s="47"/>
      <c r="ACD114" s="47"/>
      <c r="ACE114" s="47"/>
      <c r="ACF114" s="47"/>
      <c r="ACG114" s="47"/>
      <c r="ACH114" s="47"/>
      <c r="ACI114" s="47"/>
      <c r="ACJ114" s="47"/>
      <c r="ACK114" s="47"/>
      <c r="ACL114" s="47"/>
      <c r="ACM114" s="47"/>
      <c r="ACN114" s="47"/>
      <c r="ACO114" s="47"/>
      <c r="ACP114" s="47"/>
      <c r="ACQ114" s="47"/>
      <c r="ACR114" s="47"/>
      <c r="ACS114" s="47"/>
      <c r="ACT114" s="47"/>
      <c r="ACU114" s="47"/>
      <c r="ACV114" s="47"/>
      <c r="ACW114" s="47"/>
      <c r="ACX114" s="47"/>
      <c r="ACY114" s="47"/>
      <c r="ACZ114" s="47"/>
      <c r="ADA114" s="47"/>
      <c r="ADB114" s="47"/>
      <c r="ADC114" s="47"/>
      <c r="ADD114" s="47"/>
      <c r="ADE114" s="47"/>
      <c r="ADF114" s="47"/>
      <c r="ADG114" s="47"/>
      <c r="ADH114" s="47"/>
      <c r="ADI114" s="47"/>
      <c r="ADJ114" s="47"/>
      <c r="ADK114" s="47"/>
      <c r="ADL114" s="47"/>
      <c r="ADM114" s="47"/>
      <c r="ADN114" s="47"/>
      <c r="ADO114" s="47"/>
      <c r="ADP114" s="47"/>
      <c r="ADQ114" s="47"/>
      <c r="ADR114" s="47"/>
      <c r="ADS114" s="47"/>
      <c r="ADT114" s="47"/>
      <c r="ADU114" s="47"/>
      <c r="ADV114" s="47"/>
      <c r="ADW114" s="47"/>
      <c r="ADX114" s="47"/>
      <c r="ADY114" s="47"/>
      <c r="ADZ114" s="47"/>
      <c r="AEA114" s="47"/>
      <c r="AEB114" s="47"/>
      <c r="AEC114" s="47"/>
      <c r="AED114" s="47"/>
      <c r="AEE114" s="47"/>
      <c r="AEF114" s="47"/>
      <c r="AEG114" s="47"/>
      <c r="AEH114" s="47"/>
      <c r="AEI114" s="47"/>
      <c r="AEJ114" s="47"/>
      <c r="AEK114" s="47"/>
      <c r="AEL114" s="47"/>
      <c r="AEM114" s="47"/>
      <c r="AEN114" s="47"/>
      <c r="AEO114" s="47"/>
      <c r="AEP114" s="47"/>
      <c r="AEQ114" s="47"/>
      <c r="AER114" s="47"/>
      <c r="AES114" s="47"/>
      <c r="AET114" s="47"/>
      <c r="AEU114" s="47"/>
      <c r="AEV114" s="47"/>
      <c r="AEW114" s="47"/>
      <c r="AEX114" s="47"/>
      <c r="AEY114" s="47"/>
      <c r="AEZ114" s="47"/>
      <c r="AFA114" s="47"/>
      <c r="AFB114" s="47"/>
      <c r="AFC114" s="47"/>
      <c r="AFD114" s="47"/>
      <c r="AFE114" s="47"/>
      <c r="AFF114" s="47"/>
      <c r="AFG114" s="47"/>
      <c r="AFH114" s="47"/>
      <c r="AFI114" s="47"/>
      <c r="AFJ114" s="47"/>
      <c r="AFK114" s="47"/>
      <c r="AFL114" s="47"/>
      <c r="AFM114" s="47"/>
      <c r="AFN114" s="47"/>
      <c r="AFO114" s="47"/>
      <c r="AFP114" s="47"/>
      <c r="AFQ114" s="47"/>
      <c r="AFR114" s="47"/>
      <c r="AFS114" s="47"/>
      <c r="AFT114" s="47"/>
      <c r="AFU114" s="47"/>
      <c r="AFV114" s="47"/>
      <c r="AFW114" s="47"/>
      <c r="AFX114" s="47"/>
      <c r="AFY114" s="47"/>
      <c r="AFZ114" s="47"/>
      <c r="AGA114" s="47"/>
      <c r="AGB114" s="47"/>
      <c r="AGC114" s="47"/>
      <c r="AGD114" s="47"/>
      <c r="AGE114" s="47"/>
      <c r="AGF114" s="47"/>
      <c r="AGG114" s="47"/>
      <c r="AGH114" s="47"/>
      <c r="AGI114" s="47"/>
      <c r="AGJ114" s="47"/>
      <c r="AGK114" s="47"/>
      <c r="AGL114" s="47"/>
      <c r="AGM114" s="47"/>
      <c r="AGN114" s="47"/>
      <c r="AGO114" s="47"/>
      <c r="AGP114" s="47"/>
      <c r="AGQ114" s="47"/>
      <c r="AGR114" s="47"/>
      <c r="AGS114" s="47"/>
      <c r="AGT114" s="47"/>
      <c r="AGU114" s="47"/>
      <c r="AGV114" s="47"/>
      <c r="AGW114" s="47"/>
      <c r="AGX114" s="47"/>
      <c r="AGY114" s="47"/>
      <c r="AGZ114" s="47"/>
      <c r="AHA114" s="47"/>
      <c r="AHB114" s="47"/>
      <c r="AHC114" s="47"/>
      <c r="AHD114" s="47"/>
      <c r="AHE114" s="47"/>
      <c r="AHF114" s="47"/>
      <c r="AHG114" s="47"/>
      <c r="AHH114" s="47"/>
      <c r="AHI114" s="47"/>
      <c r="AHJ114" s="47"/>
      <c r="AHK114" s="47"/>
      <c r="AHL114" s="47"/>
      <c r="AHM114" s="47"/>
      <c r="AHN114" s="47"/>
      <c r="AHO114" s="47"/>
      <c r="AHP114" s="47"/>
      <c r="AHQ114" s="47"/>
      <c r="AHR114" s="47"/>
      <c r="AHS114" s="47"/>
      <c r="AHT114" s="47"/>
      <c r="AHU114" s="47"/>
      <c r="AHV114" s="47"/>
      <c r="AHW114" s="47"/>
      <c r="AHX114" s="47"/>
      <c r="AHY114" s="47"/>
      <c r="AHZ114" s="47"/>
      <c r="AIA114" s="47"/>
      <c r="AIB114" s="47"/>
      <c r="AIC114" s="47"/>
      <c r="AID114" s="47"/>
      <c r="AIE114" s="47"/>
      <c r="AIF114" s="47"/>
      <c r="AIG114" s="47"/>
      <c r="AIH114" s="47"/>
      <c r="AII114" s="47"/>
      <c r="AIJ114" s="47"/>
      <c r="AIK114" s="47"/>
      <c r="AIL114" s="47"/>
      <c r="AIM114" s="47"/>
      <c r="AIN114" s="47"/>
      <c r="AIO114" s="47"/>
      <c r="AIP114" s="47"/>
      <c r="AIQ114" s="47"/>
      <c r="AIR114" s="47"/>
      <c r="AIS114" s="47"/>
      <c r="AIT114" s="47"/>
      <c r="AIU114" s="47"/>
      <c r="AIV114" s="47"/>
      <c r="AIW114" s="47"/>
      <c r="AIX114" s="47"/>
      <c r="AIY114" s="47"/>
      <c r="AIZ114" s="47"/>
      <c r="AJA114" s="47"/>
      <c r="AJB114" s="47"/>
      <c r="AJC114" s="47"/>
      <c r="AJD114" s="47"/>
      <c r="AJE114" s="47"/>
      <c r="AJF114" s="47"/>
      <c r="AJG114" s="47"/>
      <c r="AJH114" s="47"/>
      <c r="AJI114" s="47"/>
      <c r="AJJ114" s="47"/>
      <c r="AJK114" s="47"/>
      <c r="AJL114" s="47"/>
      <c r="AJM114" s="47"/>
      <c r="AJN114" s="47"/>
      <c r="AJO114" s="47"/>
      <c r="AJP114" s="47"/>
      <c r="AJQ114" s="47"/>
      <c r="AJR114" s="47"/>
      <c r="AJS114" s="47"/>
      <c r="AJT114" s="47"/>
      <c r="AJU114" s="47"/>
      <c r="AJV114" s="47"/>
      <c r="AJW114" s="47"/>
      <c r="AJX114" s="47"/>
      <c r="AJY114" s="47"/>
      <c r="AJZ114" s="47"/>
      <c r="AKA114" s="47"/>
      <c r="AKB114" s="47"/>
      <c r="AKC114" s="47"/>
      <c r="AKD114" s="47"/>
      <c r="AKE114" s="47"/>
      <c r="AKF114" s="47"/>
      <c r="AKG114" s="47"/>
      <c r="AKH114" s="47"/>
      <c r="AKI114" s="47"/>
      <c r="AKJ114" s="47"/>
      <c r="AKK114" s="47"/>
      <c r="AKL114" s="47"/>
      <c r="AKM114" s="47"/>
      <c r="AKN114" s="47"/>
      <c r="AKO114" s="47"/>
      <c r="AKP114" s="47"/>
      <c r="AKQ114" s="47"/>
      <c r="AKR114" s="47"/>
      <c r="AKS114" s="47"/>
      <c r="AKT114" s="47"/>
      <c r="AKU114" s="47"/>
      <c r="AKV114" s="47"/>
      <c r="AKW114" s="47"/>
      <c r="AKX114" s="47"/>
      <c r="AKY114" s="47"/>
      <c r="AKZ114" s="47"/>
      <c r="ALA114" s="47"/>
      <c r="ALB114" s="47"/>
      <c r="ALC114" s="47"/>
      <c r="ALD114" s="47"/>
      <c r="ALE114" s="47"/>
      <c r="ALF114" s="47"/>
      <c r="ALG114" s="47"/>
      <c r="ALH114" s="47"/>
      <c r="ALI114" s="47"/>
      <c r="ALJ114" s="47"/>
      <c r="ALK114" s="47"/>
      <c r="ALL114" s="47"/>
      <c r="ALM114" s="47"/>
      <c r="ALN114" s="47"/>
      <c r="ALO114" s="47"/>
      <c r="ALP114" s="47"/>
      <c r="ALQ114" s="47"/>
      <c r="ALR114" s="47"/>
      <c r="ALS114" s="47"/>
      <c r="ALT114" s="47"/>
      <c r="ALU114" s="47"/>
      <c r="ALV114" s="47"/>
      <c r="ALW114" s="47"/>
      <c r="ALX114" s="47"/>
      <c r="ALY114" s="47"/>
      <c r="ALZ114" s="47"/>
      <c r="AMA114" s="47"/>
      <c r="AMB114" s="47"/>
      <c r="AMC114" s="47"/>
      <c r="AMD114" s="47"/>
      <c r="AME114" s="47"/>
      <c r="AMF114" s="47"/>
      <c r="AMG114" s="47"/>
      <c r="AMH114" s="47"/>
      <c r="AMI114" s="47"/>
      <c r="AMJ114" s="47"/>
      <c r="AMK114" s="47"/>
    </row>
    <row r="115" spans="1:1025" ht="15" customHeight="1">
      <c r="A115" s="116" t="s">
        <v>28</v>
      </c>
      <c r="B115" s="471" t="s">
        <v>114</v>
      </c>
      <c r="C115" s="472"/>
      <c r="D115" s="472"/>
      <c r="E115" s="472"/>
      <c r="F115" s="473"/>
      <c r="G115" s="117" t="s">
        <v>18</v>
      </c>
      <c r="H115" s="3"/>
    </row>
    <row r="116" spans="1:1025" ht="12.75" customHeight="1">
      <c r="A116" s="11" t="s">
        <v>8</v>
      </c>
      <c r="B116" s="480" t="s">
        <v>207</v>
      </c>
      <c r="C116" s="481"/>
      <c r="D116" s="481"/>
      <c r="E116" s="481"/>
      <c r="F116" s="482"/>
      <c r="G116" s="177">
        <v>0</v>
      </c>
      <c r="H116" s="3"/>
    </row>
    <row r="117" spans="1:1025" ht="16.5" customHeight="1">
      <c r="A117" s="462" t="s">
        <v>187</v>
      </c>
      <c r="B117" s="463"/>
      <c r="C117" s="463"/>
      <c r="D117" s="463"/>
      <c r="E117" s="463"/>
      <c r="F117" s="464"/>
      <c r="G117" s="128">
        <f>SUM(G116:G116)</f>
        <v>0</v>
      </c>
      <c r="H117" s="3"/>
    </row>
    <row r="118" spans="1:1025" ht="21.75" customHeight="1">
      <c r="A118" s="51"/>
      <c r="B118" s="52"/>
      <c r="C118" s="53"/>
      <c r="D118" s="126"/>
      <c r="E118" s="126"/>
      <c r="F118" s="126"/>
      <c r="G118" s="127"/>
      <c r="H118" s="3"/>
    </row>
    <row r="119" spans="1:1025" s="42" customFormat="1" ht="15.75" customHeight="1">
      <c r="A119" s="516" t="s">
        <v>115</v>
      </c>
      <c r="B119" s="517"/>
      <c r="C119" s="517"/>
      <c r="D119" s="517"/>
      <c r="E119" s="517"/>
      <c r="F119" s="517"/>
      <c r="G119" s="518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  <c r="DO119" s="41"/>
      <c r="DP119" s="41"/>
      <c r="DQ119" s="41"/>
      <c r="DR119" s="41"/>
      <c r="DS119" s="41"/>
      <c r="DT119" s="41"/>
      <c r="DU119" s="41"/>
      <c r="DV119" s="41"/>
      <c r="DW119" s="41"/>
      <c r="DX119" s="41"/>
      <c r="DY119" s="41"/>
      <c r="DZ119" s="41"/>
      <c r="EA119" s="41"/>
      <c r="EB119" s="41"/>
      <c r="EC119" s="41"/>
      <c r="ED119" s="41"/>
      <c r="EE119" s="41"/>
      <c r="EF119" s="41"/>
      <c r="EG119" s="41"/>
      <c r="EH119" s="41"/>
      <c r="EI119" s="41"/>
      <c r="EJ119" s="41"/>
      <c r="EK119" s="41"/>
      <c r="EL119" s="41"/>
      <c r="EM119" s="41"/>
      <c r="EN119" s="41"/>
      <c r="EO119" s="41"/>
      <c r="EP119" s="41"/>
      <c r="EQ119" s="41"/>
      <c r="ER119" s="41"/>
      <c r="ES119" s="41"/>
      <c r="ET119" s="41"/>
      <c r="EU119" s="41"/>
      <c r="EV119" s="41"/>
      <c r="EW119" s="41"/>
      <c r="EX119" s="41"/>
      <c r="EY119" s="41"/>
      <c r="EZ119" s="41"/>
      <c r="FA119" s="41"/>
      <c r="FB119" s="41"/>
      <c r="FC119" s="41"/>
      <c r="FD119" s="41"/>
      <c r="FE119" s="41"/>
      <c r="FF119" s="41"/>
      <c r="FG119" s="41"/>
      <c r="FH119" s="41"/>
      <c r="FI119" s="41"/>
      <c r="FJ119" s="41"/>
      <c r="FK119" s="41"/>
      <c r="FL119" s="41"/>
      <c r="FM119" s="41"/>
      <c r="FN119" s="41"/>
      <c r="FO119" s="41"/>
      <c r="FP119" s="41"/>
      <c r="FQ119" s="41"/>
      <c r="FR119" s="41"/>
      <c r="FS119" s="41"/>
      <c r="FT119" s="41"/>
      <c r="FU119" s="41"/>
      <c r="FV119" s="41"/>
      <c r="FW119" s="41"/>
      <c r="FX119" s="41"/>
      <c r="FY119" s="41"/>
      <c r="FZ119" s="41"/>
      <c r="GA119" s="41"/>
      <c r="GB119" s="41"/>
      <c r="GC119" s="41"/>
      <c r="GD119" s="41"/>
      <c r="GE119" s="41"/>
      <c r="GF119" s="41"/>
      <c r="GG119" s="41"/>
      <c r="GH119" s="41"/>
      <c r="GI119" s="41"/>
      <c r="GJ119" s="41"/>
      <c r="GK119" s="41"/>
      <c r="GL119" s="41"/>
      <c r="GM119" s="41"/>
      <c r="GN119" s="41"/>
      <c r="GO119" s="41"/>
      <c r="GP119" s="41"/>
      <c r="GQ119" s="41"/>
      <c r="GR119" s="41"/>
      <c r="GS119" s="41"/>
      <c r="GT119" s="41"/>
      <c r="GU119" s="41"/>
      <c r="GV119" s="41"/>
      <c r="GW119" s="41"/>
      <c r="GX119" s="41"/>
      <c r="GY119" s="41"/>
      <c r="GZ119" s="41"/>
      <c r="HA119" s="41"/>
      <c r="HB119" s="41"/>
      <c r="HC119" s="41"/>
      <c r="HD119" s="41"/>
      <c r="HE119" s="41"/>
      <c r="HF119" s="41"/>
      <c r="HG119" s="41"/>
      <c r="HH119" s="41"/>
      <c r="HI119" s="41"/>
      <c r="HJ119" s="41"/>
      <c r="HK119" s="41"/>
      <c r="HL119" s="41"/>
      <c r="HM119" s="41"/>
      <c r="HN119" s="41"/>
      <c r="HO119" s="41"/>
      <c r="HP119" s="41"/>
      <c r="HQ119" s="41"/>
      <c r="HR119" s="41"/>
      <c r="HS119" s="41"/>
      <c r="HT119" s="41"/>
      <c r="HU119" s="41"/>
      <c r="HV119" s="41"/>
      <c r="HW119" s="41"/>
      <c r="HX119" s="41"/>
      <c r="HY119" s="41"/>
      <c r="HZ119" s="41"/>
      <c r="IA119" s="41"/>
      <c r="IB119" s="41"/>
      <c r="IC119" s="41"/>
      <c r="ID119" s="41"/>
      <c r="IE119" s="41"/>
      <c r="IF119" s="41"/>
      <c r="IG119" s="41"/>
      <c r="IH119" s="41"/>
      <c r="II119" s="41"/>
      <c r="IJ119" s="41"/>
      <c r="IK119" s="41"/>
      <c r="IL119" s="41"/>
      <c r="IM119" s="41"/>
      <c r="IN119" s="41"/>
      <c r="IO119" s="41"/>
      <c r="IP119" s="41"/>
      <c r="IQ119" s="41"/>
      <c r="IR119" s="41"/>
      <c r="IS119" s="41"/>
      <c r="IT119" s="41"/>
      <c r="IU119" s="41"/>
      <c r="IV119" s="41"/>
      <c r="IW119" s="41"/>
      <c r="IX119" s="41"/>
      <c r="IY119" s="41"/>
      <c r="IZ119" s="41"/>
      <c r="JA119" s="41"/>
      <c r="JB119" s="41"/>
      <c r="JC119" s="41"/>
      <c r="JD119" s="41"/>
      <c r="JE119" s="41"/>
      <c r="JF119" s="41"/>
      <c r="JG119" s="41"/>
      <c r="JH119" s="41"/>
      <c r="JI119" s="41"/>
      <c r="JJ119" s="41"/>
      <c r="JK119" s="41"/>
      <c r="JL119" s="41"/>
      <c r="JM119" s="41"/>
      <c r="JN119" s="41"/>
      <c r="JO119" s="41"/>
      <c r="JP119" s="41"/>
      <c r="JQ119" s="41"/>
      <c r="JR119" s="41"/>
      <c r="JS119" s="41"/>
      <c r="JT119" s="41"/>
      <c r="JU119" s="41"/>
      <c r="JV119" s="41"/>
      <c r="JW119" s="41"/>
      <c r="JX119" s="41"/>
      <c r="JY119" s="41"/>
      <c r="JZ119" s="41"/>
      <c r="KA119" s="41"/>
      <c r="KB119" s="41"/>
      <c r="KC119" s="41"/>
      <c r="KD119" s="41"/>
      <c r="KE119" s="41"/>
      <c r="KF119" s="41"/>
      <c r="KG119" s="41"/>
      <c r="KH119" s="41"/>
      <c r="KI119" s="41"/>
      <c r="KJ119" s="41"/>
      <c r="KK119" s="41"/>
      <c r="KL119" s="41"/>
      <c r="KM119" s="41"/>
      <c r="KN119" s="41"/>
      <c r="KO119" s="41"/>
      <c r="KP119" s="41"/>
      <c r="KQ119" s="41"/>
      <c r="KR119" s="41"/>
      <c r="KS119" s="41"/>
      <c r="KT119" s="41"/>
      <c r="KU119" s="41"/>
      <c r="KV119" s="41"/>
      <c r="KW119" s="41"/>
      <c r="KX119" s="41"/>
      <c r="KY119" s="41"/>
      <c r="KZ119" s="41"/>
      <c r="LA119" s="41"/>
      <c r="LB119" s="41"/>
      <c r="LC119" s="41"/>
      <c r="LD119" s="41"/>
      <c r="LE119" s="41"/>
      <c r="LF119" s="41"/>
      <c r="LG119" s="41"/>
      <c r="LH119" s="41"/>
      <c r="LI119" s="41"/>
      <c r="LJ119" s="41"/>
      <c r="LK119" s="41"/>
      <c r="LL119" s="41"/>
      <c r="LM119" s="41"/>
      <c r="LN119" s="41"/>
      <c r="LO119" s="41"/>
      <c r="LP119" s="41"/>
      <c r="LQ119" s="41"/>
      <c r="LR119" s="41"/>
      <c r="LS119" s="41"/>
      <c r="LT119" s="41"/>
      <c r="LU119" s="41"/>
      <c r="LV119" s="41"/>
      <c r="LW119" s="41"/>
      <c r="LX119" s="41"/>
      <c r="LY119" s="41"/>
      <c r="LZ119" s="41"/>
      <c r="MA119" s="41"/>
      <c r="MB119" s="41"/>
      <c r="MC119" s="41"/>
      <c r="MD119" s="41"/>
      <c r="ME119" s="41"/>
      <c r="MF119" s="41"/>
      <c r="MG119" s="41"/>
      <c r="MH119" s="41"/>
      <c r="MI119" s="41"/>
      <c r="MJ119" s="41"/>
      <c r="MK119" s="41"/>
      <c r="ML119" s="41"/>
      <c r="MM119" s="41"/>
      <c r="MN119" s="41"/>
      <c r="MO119" s="41"/>
      <c r="MP119" s="41"/>
      <c r="MQ119" s="41"/>
      <c r="MR119" s="41"/>
      <c r="MS119" s="41"/>
      <c r="MT119" s="41"/>
      <c r="MU119" s="41"/>
      <c r="MV119" s="41"/>
      <c r="MW119" s="41"/>
      <c r="MX119" s="41"/>
      <c r="MY119" s="41"/>
      <c r="MZ119" s="41"/>
      <c r="NA119" s="41"/>
      <c r="NB119" s="41"/>
      <c r="NC119" s="41"/>
      <c r="ND119" s="41"/>
      <c r="NE119" s="41"/>
      <c r="NF119" s="41"/>
      <c r="NG119" s="41"/>
      <c r="NH119" s="41"/>
      <c r="NI119" s="41"/>
      <c r="NJ119" s="41"/>
      <c r="NK119" s="41"/>
      <c r="NL119" s="41"/>
      <c r="NM119" s="41"/>
      <c r="NN119" s="41"/>
      <c r="NO119" s="41"/>
      <c r="NP119" s="41"/>
      <c r="NQ119" s="41"/>
      <c r="NR119" s="41"/>
      <c r="NS119" s="41"/>
      <c r="NT119" s="41"/>
      <c r="NU119" s="41"/>
      <c r="NV119" s="41"/>
      <c r="NW119" s="41"/>
      <c r="NX119" s="41"/>
      <c r="NY119" s="41"/>
      <c r="NZ119" s="41"/>
      <c r="OA119" s="41"/>
      <c r="OB119" s="41"/>
      <c r="OC119" s="41"/>
      <c r="OD119" s="41"/>
      <c r="OE119" s="41"/>
      <c r="OF119" s="41"/>
      <c r="OG119" s="41"/>
      <c r="OH119" s="41"/>
      <c r="OI119" s="41"/>
      <c r="OJ119" s="41"/>
      <c r="OK119" s="41"/>
      <c r="OL119" s="41"/>
      <c r="OM119" s="41"/>
      <c r="ON119" s="41"/>
      <c r="OO119" s="41"/>
      <c r="OP119" s="41"/>
      <c r="OQ119" s="41"/>
      <c r="OR119" s="41"/>
      <c r="OS119" s="41"/>
      <c r="OT119" s="41"/>
      <c r="OU119" s="41"/>
      <c r="OV119" s="41"/>
      <c r="OW119" s="41"/>
      <c r="OX119" s="41"/>
      <c r="OY119" s="41"/>
      <c r="OZ119" s="41"/>
      <c r="PA119" s="41"/>
      <c r="PB119" s="41"/>
      <c r="PC119" s="41"/>
      <c r="PD119" s="41"/>
      <c r="PE119" s="41"/>
      <c r="PF119" s="41"/>
      <c r="PG119" s="41"/>
      <c r="PH119" s="41"/>
      <c r="PI119" s="41"/>
      <c r="PJ119" s="41"/>
      <c r="PK119" s="41"/>
      <c r="PL119" s="41"/>
      <c r="PM119" s="41"/>
      <c r="PN119" s="41"/>
      <c r="PO119" s="41"/>
      <c r="PP119" s="41"/>
      <c r="PQ119" s="41"/>
      <c r="PR119" s="41"/>
      <c r="PS119" s="41"/>
      <c r="PT119" s="41"/>
      <c r="PU119" s="41"/>
      <c r="PV119" s="41"/>
      <c r="PW119" s="41"/>
      <c r="PX119" s="41"/>
      <c r="PY119" s="41"/>
      <c r="PZ119" s="41"/>
      <c r="QA119" s="41"/>
      <c r="QB119" s="41"/>
      <c r="QC119" s="41"/>
      <c r="QD119" s="41"/>
      <c r="QE119" s="41"/>
      <c r="QF119" s="41"/>
      <c r="QG119" s="41"/>
      <c r="QH119" s="41"/>
      <c r="QI119" s="41"/>
      <c r="QJ119" s="41"/>
      <c r="QK119" s="41"/>
      <c r="QL119" s="41"/>
      <c r="QM119" s="41"/>
      <c r="QN119" s="41"/>
      <c r="QO119" s="41"/>
      <c r="QP119" s="41"/>
      <c r="QQ119" s="41"/>
      <c r="QR119" s="41"/>
      <c r="QS119" s="41"/>
      <c r="QT119" s="41"/>
      <c r="QU119" s="41"/>
      <c r="QV119" s="41"/>
      <c r="QW119" s="41"/>
      <c r="QX119" s="41"/>
      <c r="QY119" s="41"/>
      <c r="QZ119" s="41"/>
      <c r="RA119" s="41"/>
      <c r="RB119" s="41"/>
      <c r="RC119" s="41"/>
      <c r="RD119" s="41"/>
      <c r="RE119" s="41"/>
      <c r="RF119" s="41"/>
      <c r="RG119" s="41"/>
      <c r="RH119" s="41"/>
      <c r="RI119" s="41"/>
      <c r="RJ119" s="41"/>
      <c r="RK119" s="41"/>
      <c r="RL119" s="41"/>
      <c r="RM119" s="41"/>
      <c r="RN119" s="41"/>
      <c r="RO119" s="41"/>
      <c r="RP119" s="41"/>
      <c r="RQ119" s="41"/>
      <c r="RR119" s="41"/>
      <c r="RS119" s="41"/>
      <c r="RT119" s="41"/>
      <c r="RU119" s="41"/>
      <c r="RV119" s="41"/>
      <c r="RW119" s="41"/>
      <c r="RX119" s="41"/>
      <c r="RY119" s="41"/>
      <c r="RZ119" s="41"/>
      <c r="SA119" s="41"/>
      <c r="SB119" s="41"/>
      <c r="SC119" s="41"/>
      <c r="SD119" s="41"/>
      <c r="SE119" s="41"/>
      <c r="SF119" s="41"/>
      <c r="SG119" s="41"/>
      <c r="SH119" s="41"/>
      <c r="SI119" s="41"/>
      <c r="SJ119" s="41"/>
      <c r="SK119" s="41"/>
      <c r="SL119" s="41"/>
      <c r="SM119" s="41"/>
      <c r="SN119" s="41"/>
      <c r="SO119" s="41"/>
      <c r="SP119" s="41"/>
      <c r="SQ119" s="41"/>
      <c r="SR119" s="41"/>
      <c r="SS119" s="41"/>
      <c r="ST119" s="41"/>
      <c r="SU119" s="41"/>
      <c r="SV119" s="41"/>
      <c r="SW119" s="41"/>
      <c r="SX119" s="41"/>
      <c r="SY119" s="41"/>
      <c r="SZ119" s="41"/>
      <c r="TA119" s="41"/>
      <c r="TB119" s="41"/>
      <c r="TC119" s="41"/>
      <c r="TD119" s="41"/>
      <c r="TE119" s="41"/>
      <c r="TF119" s="41"/>
      <c r="TG119" s="41"/>
      <c r="TH119" s="41"/>
      <c r="TI119" s="41"/>
      <c r="TJ119" s="41"/>
      <c r="TK119" s="41"/>
      <c r="TL119" s="41"/>
      <c r="TM119" s="41"/>
      <c r="TN119" s="41"/>
      <c r="TO119" s="41"/>
      <c r="TP119" s="41"/>
      <c r="TQ119" s="41"/>
      <c r="TR119" s="41"/>
      <c r="TS119" s="41"/>
      <c r="TT119" s="41"/>
      <c r="TU119" s="41"/>
      <c r="TV119" s="41"/>
      <c r="TW119" s="41"/>
      <c r="TX119" s="41"/>
      <c r="TY119" s="41"/>
      <c r="TZ119" s="41"/>
      <c r="UA119" s="41"/>
      <c r="UB119" s="41"/>
      <c r="UC119" s="41"/>
      <c r="UD119" s="41"/>
      <c r="UE119" s="41"/>
      <c r="UF119" s="41"/>
      <c r="UG119" s="41"/>
      <c r="UH119" s="41"/>
      <c r="UI119" s="41"/>
      <c r="UJ119" s="41"/>
      <c r="UK119" s="41"/>
      <c r="UL119" s="41"/>
      <c r="UM119" s="41"/>
      <c r="UN119" s="41"/>
      <c r="UO119" s="41"/>
      <c r="UP119" s="41"/>
      <c r="UQ119" s="41"/>
      <c r="UR119" s="41"/>
      <c r="US119" s="41"/>
      <c r="UT119" s="41"/>
      <c r="UU119" s="41"/>
      <c r="UV119" s="41"/>
      <c r="UW119" s="41"/>
      <c r="UX119" s="41"/>
      <c r="UY119" s="41"/>
      <c r="UZ119" s="41"/>
      <c r="VA119" s="41"/>
      <c r="VB119" s="41"/>
      <c r="VC119" s="41"/>
      <c r="VD119" s="41"/>
      <c r="VE119" s="41"/>
      <c r="VF119" s="41"/>
      <c r="VG119" s="41"/>
      <c r="VH119" s="41"/>
      <c r="VI119" s="41"/>
      <c r="VJ119" s="41"/>
      <c r="VK119" s="41"/>
      <c r="VL119" s="41"/>
      <c r="VM119" s="41"/>
      <c r="VN119" s="41"/>
      <c r="VO119" s="41"/>
      <c r="VP119" s="41"/>
      <c r="VQ119" s="41"/>
      <c r="VR119" s="41"/>
      <c r="VS119" s="41"/>
      <c r="VT119" s="41"/>
      <c r="VU119" s="41"/>
      <c r="VV119" s="41"/>
      <c r="VW119" s="41"/>
      <c r="VX119" s="41"/>
      <c r="VY119" s="41"/>
      <c r="VZ119" s="41"/>
      <c r="WA119" s="41"/>
      <c r="WB119" s="41"/>
      <c r="WC119" s="41"/>
      <c r="WD119" s="41"/>
      <c r="WE119" s="41"/>
      <c r="WF119" s="41"/>
      <c r="WG119" s="41"/>
      <c r="WH119" s="41"/>
      <c r="WI119" s="41"/>
      <c r="WJ119" s="41"/>
      <c r="WK119" s="41"/>
      <c r="WL119" s="41"/>
      <c r="WM119" s="41"/>
      <c r="WN119" s="41"/>
      <c r="WO119" s="41"/>
      <c r="WP119" s="41"/>
      <c r="WQ119" s="41"/>
      <c r="WR119" s="41"/>
      <c r="WS119" s="41"/>
      <c r="WT119" s="41"/>
      <c r="WU119" s="41"/>
      <c r="WV119" s="41"/>
      <c r="WW119" s="41"/>
      <c r="WX119" s="41"/>
      <c r="WY119" s="41"/>
      <c r="WZ119" s="41"/>
      <c r="XA119" s="41"/>
      <c r="XB119" s="41"/>
      <c r="XC119" s="41"/>
      <c r="XD119" s="41"/>
      <c r="XE119" s="41"/>
      <c r="XF119" s="41"/>
      <c r="XG119" s="41"/>
      <c r="XH119" s="41"/>
      <c r="XI119" s="41"/>
      <c r="XJ119" s="41"/>
      <c r="XK119" s="41"/>
      <c r="XL119" s="41"/>
      <c r="XM119" s="41"/>
      <c r="XN119" s="41"/>
      <c r="XO119" s="41"/>
      <c r="XP119" s="41"/>
      <c r="XQ119" s="41"/>
      <c r="XR119" s="41"/>
      <c r="XS119" s="41"/>
      <c r="XT119" s="41"/>
      <c r="XU119" s="41"/>
      <c r="XV119" s="41"/>
      <c r="XW119" s="41"/>
      <c r="XX119" s="41"/>
      <c r="XY119" s="41"/>
      <c r="XZ119" s="41"/>
      <c r="YA119" s="41"/>
      <c r="YB119" s="41"/>
      <c r="YC119" s="41"/>
      <c r="YD119" s="41"/>
      <c r="YE119" s="41"/>
      <c r="YF119" s="41"/>
      <c r="YG119" s="41"/>
      <c r="YH119" s="41"/>
      <c r="YI119" s="41"/>
      <c r="YJ119" s="41"/>
      <c r="YK119" s="41"/>
      <c r="YL119" s="41"/>
      <c r="YM119" s="41"/>
      <c r="YN119" s="41"/>
      <c r="YO119" s="41"/>
      <c r="YP119" s="41"/>
      <c r="YQ119" s="41"/>
      <c r="YR119" s="41"/>
      <c r="YS119" s="41"/>
      <c r="YT119" s="41"/>
      <c r="YU119" s="41"/>
      <c r="YV119" s="41"/>
      <c r="YW119" s="41"/>
      <c r="YX119" s="41"/>
      <c r="YY119" s="41"/>
      <c r="YZ119" s="41"/>
      <c r="ZA119" s="41"/>
      <c r="ZB119" s="41"/>
      <c r="ZC119" s="41"/>
      <c r="ZD119" s="41"/>
      <c r="ZE119" s="41"/>
      <c r="ZF119" s="41"/>
      <c r="ZG119" s="41"/>
      <c r="ZH119" s="41"/>
      <c r="ZI119" s="41"/>
      <c r="ZJ119" s="41"/>
      <c r="ZK119" s="41"/>
      <c r="ZL119" s="41"/>
      <c r="ZM119" s="41"/>
      <c r="ZN119" s="41"/>
      <c r="ZO119" s="41"/>
      <c r="ZP119" s="41"/>
      <c r="ZQ119" s="41"/>
      <c r="ZR119" s="41"/>
      <c r="ZS119" s="41"/>
      <c r="ZT119" s="41"/>
      <c r="ZU119" s="41"/>
      <c r="ZV119" s="41"/>
      <c r="ZW119" s="41"/>
      <c r="ZX119" s="41"/>
      <c r="ZY119" s="41"/>
      <c r="ZZ119" s="41"/>
      <c r="AAA119" s="41"/>
      <c r="AAB119" s="41"/>
      <c r="AAC119" s="41"/>
      <c r="AAD119" s="41"/>
      <c r="AAE119" s="41"/>
      <c r="AAF119" s="41"/>
      <c r="AAG119" s="41"/>
      <c r="AAH119" s="41"/>
      <c r="AAI119" s="41"/>
      <c r="AAJ119" s="41"/>
      <c r="AAK119" s="41"/>
      <c r="AAL119" s="41"/>
      <c r="AAM119" s="41"/>
      <c r="AAN119" s="41"/>
      <c r="AAO119" s="41"/>
      <c r="AAP119" s="41"/>
      <c r="AAQ119" s="41"/>
      <c r="AAR119" s="41"/>
      <c r="AAS119" s="41"/>
      <c r="AAT119" s="41"/>
      <c r="AAU119" s="41"/>
      <c r="AAV119" s="41"/>
      <c r="AAW119" s="41"/>
      <c r="AAX119" s="41"/>
      <c r="AAY119" s="41"/>
      <c r="AAZ119" s="41"/>
      <c r="ABA119" s="41"/>
      <c r="ABB119" s="41"/>
      <c r="ABC119" s="41"/>
      <c r="ABD119" s="41"/>
      <c r="ABE119" s="41"/>
      <c r="ABF119" s="41"/>
      <c r="ABG119" s="41"/>
      <c r="ABH119" s="41"/>
      <c r="ABI119" s="41"/>
      <c r="ABJ119" s="41"/>
      <c r="ABK119" s="41"/>
      <c r="ABL119" s="41"/>
      <c r="ABM119" s="41"/>
      <c r="ABN119" s="41"/>
      <c r="ABO119" s="41"/>
      <c r="ABP119" s="41"/>
      <c r="ABQ119" s="41"/>
      <c r="ABR119" s="41"/>
      <c r="ABS119" s="41"/>
      <c r="ABT119" s="41"/>
      <c r="ABU119" s="41"/>
      <c r="ABV119" s="41"/>
      <c r="ABW119" s="41"/>
      <c r="ABX119" s="41"/>
      <c r="ABY119" s="41"/>
      <c r="ABZ119" s="41"/>
      <c r="ACA119" s="41"/>
      <c r="ACB119" s="41"/>
      <c r="ACC119" s="41"/>
      <c r="ACD119" s="41"/>
      <c r="ACE119" s="41"/>
      <c r="ACF119" s="41"/>
      <c r="ACG119" s="41"/>
      <c r="ACH119" s="41"/>
      <c r="ACI119" s="41"/>
      <c r="ACJ119" s="41"/>
      <c r="ACK119" s="41"/>
      <c r="ACL119" s="41"/>
      <c r="ACM119" s="41"/>
      <c r="ACN119" s="41"/>
      <c r="ACO119" s="41"/>
      <c r="ACP119" s="41"/>
      <c r="ACQ119" s="41"/>
      <c r="ACR119" s="41"/>
      <c r="ACS119" s="41"/>
      <c r="ACT119" s="41"/>
      <c r="ACU119" s="41"/>
      <c r="ACV119" s="41"/>
      <c r="ACW119" s="41"/>
      <c r="ACX119" s="41"/>
      <c r="ACY119" s="41"/>
      <c r="ACZ119" s="41"/>
      <c r="ADA119" s="41"/>
      <c r="ADB119" s="41"/>
      <c r="ADC119" s="41"/>
      <c r="ADD119" s="41"/>
      <c r="ADE119" s="41"/>
      <c r="ADF119" s="41"/>
      <c r="ADG119" s="41"/>
      <c r="ADH119" s="41"/>
      <c r="ADI119" s="41"/>
      <c r="ADJ119" s="41"/>
      <c r="ADK119" s="41"/>
      <c r="ADL119" s="41"/>
      <c r="ADM119" s="41"/>
      <c r="ADN119" s="41"/>
      <c r="ADO119" s="41"/>
      <c r="ADP119" s="41"/>
      <c r="ADQ119" s="41"/>
      <c r="ADR119" s="41"/>
      <c r="ADS119" s="41"/>
      <c r="ADT119" s="41"/>
      <c r="ADU119" s="41"/>
      <c r="ADV119" s="41"/>
      <c r="ADW119" s="41"/>
      <c r="ADX119" s="41"/>
      <c r="ADY119" s="41"/>
      <c r="ADZ119" s="41"/>
      <c r="AEA119" s="41"/>
      <c r="AEB119" s="41"/>
      <c r="AEC119" s="41"/>
      <c r="AED119" s="41"/>
      <c r="AEE119" s="41"/>
      <c r="AEF119" s="41"/>
      <c r="AEG119" s="41"/>
      <c r="AEH119" s="41"/>
      <c r="AEI119" s="41"/>
      <c r="AEJ119" s="41"/>
      <c r="AEK119" s="41"/>
      <c r="AEL119" s="41"/>
      <c r="AEM119" s="41"/>
      <c r="AEN119" s="41"/>
      <c r="AEO119" s="41"/>
      <c r="AEP119" s="41"/>
      <c r="AEQ119" s="41"/>
      <c r="AER119" s="41"/>
      <c r="AES119" s="41"/>
      <c r="AET119" s="41"/>
      <c r="AEU119" s="41"/>
      <c r="AEV119" s="41"/>
      <c r="AEW119" s="41"/>
      <c r="AEX119" s="41"/>
      <c r="AEY119" s="41"/>
      <c r="AEZ119" s="41"/>
      <c r="AFA119" s="41"/>
      <c r="AFB119" s="41"/>
      <c r="AFC119" s="41"/>
      <c r="AFD119" s="41"/>
      <c r="AFE119" s="41"/>
      <c r="AFF119" s="41"/>
      <c r="AFG119" s="41"/>
      <c r="AFH119" s="41"/>
      <c r="AFI119" s="41"/>
      <c r="AFJ119" s="41"/>
      <c r="AFK119" s="41"/>
      <c r="AFL119" s="41"/>
      <c r="AFM119" s="41"/>
      <c r="AFN119" s="41"/>
      <c r="AFO119" s="41"/>
      <c r="AFP119" s="41"/>
      <c r="AFQ119" s="41"/>
      <c r="AFR119" s="41"/>
      <c r="AFS119" s="41"/>
      <c r="AFT119" s="41"/>
      <c r="AFU119" s="41"/>
      <c r="AFV119" s="41"/>
      <c r="AFW119" s="41"/>
      <c r="AFX119" s="41"/>
      <c r="AFY119" s="41"/>
      <c r="AFZ119" s="41"/>
      <c r="AGA119" s="41"/>
      <c r="AGB119" s="41"/>
      <c r="AGC119" s="41"/>
      <c r="AGD119" s="41"/>
      <c r="AGE119" s="41"/>
      <c r="AGF119" s="41"/>
      <c r="AGG119" s="41"/>
      <c r="AGH119" s="41"/>
      <c r="AGI119" s="41"/>
      <c r="AGJ119" s="41"/>
      <c r="AGK119" s="41"/>
      <c r="AGL119" s="41"/>
      <c r="AGM119" s="41"/>
      <c r="AGN119" s="41"/>
      <c r="AGO119" s="41"/>
      <c r="AGP119" s="41"/>
      <c r="AGQ119" s="41"/>
      <c r="AGR119" s="41"/>
      <c r="AGS119" s="41"/>
      <c r="AGT119" s="41"/>
      <c r="AGU119" s="41"/>
      <c r="AGV119" s="41"/>
      <c r="AGW119" s="41"/>
      <c r="AGX119" s="41"/>
      <c r="AGY119" s="41"/>
      <c r="AGZ119" s="41"/>
      <c r="AHA119" s="41"/>
      <c r="AHB119" s="41"/>
      <c r="AHC119" s="41"/>
      <c r="AHD119" s="41"/>
      <c r="AHE119" s="41"/>
      <c r="AHF119" s="41"/>
      <c r="AHG119" s="41"/>
      <c r="AHH119" s="41"/>
      <c r="AHI119" s="41"/>
      <c r="AHJ119" s="41"/>
      <c r="AHK119" s="41"/>
      <c r="AHL119" s="41"/>
      <c r="AHM119" s="41"/>
      <c r="AHN119" s="41"/>
      <c r="AHO119" s="41"/>
      <c r="AHP119" s="41"/>
      <c r="AHQ119" s="41"/>
      <c r="AHR119" s="41"/>
      <c r="AHS119" s="41"/>
      <c r="AHT119" s="41"/>
      <c r="AHU119" s="41"/>
      <c r="AHV119" s="41"/>
      <c r="AHW119" s="41"/>
      <c r="AHX119" s="41"/>
      <c r="AHY119" s="41"/>
      <c r="AHZ119" s="41"/>
      <c r="AIA119" s="41"/>
      <c r="AIB119" s="41"/>
      <c r="AIC119" s="41"/>
      <c r="AID119" s="41"/>
      <c r="AIE119" s="41"/>
      <c r="AIF119" s="41"/>
      <c r="AIG119" s="41"/>
      <c r="AIH119" s="41"/>
      <c r="AII119" s="41"/>
      <c r="AIJ119" s="41"/>
      <c r="AIK119" s="41"/>
      <c r="AIL119" s="41"/>
      <c r="AIM119" s="41"/>
      <c r="AIN119" s="41"/>
      <c r="AIO119" s="41"/>
      <c r="AIP119" s="41"/>
      <c r="AIQ119" s="41"/>
      <c r="AIR119" s="41"/>
      <c r="AIS119" s="41"/>
      <c r="AIT119" s="41"/>
      <c r="AIU119" s="41"/>
      <c r="AIV119" s="41"/>
      <c r="AIW119" s="41"/>
      <c r="AIX119" s="41"/>
      <c r="AIY119" s="41"/>
      <c r="AIZ119" s="41"/>
      <c r="AJA119" s="41"/>
      <c r="AJB119" s="41"/>
      <c r="AJC119" s="41"/>
      <c r="AJD119" s="41"/>
      <c r="AJE119" s="41"/>
      <c r="AJF119" s="41"/>
      <c r="AJG119" s="41"/>
      <c r="AJH119" s="41"/>
      <c r="AJI119" s="41"/>
      <c r="AJJ119" s="41"/>
      <c r="AJK119" s="41"/>
      <c r="AJL119" s="41"/>
      <c r="AJM119" s="41"/>
      <c r="AJN119" s="41"/>
      <c r="AJO119" s="41"/>
      <c r="AJP119" s="41"/>
      <c r="AJQ119" s="41"/>
      <c r="AJR119" s="41"/>
      <c r="AJS119" s="41"/>
      <c r="AJT119" s="41"/>
      <c r="AJU119" s="41"/>
      <c r="AJV119" s="41"/>
      <c r="AJW119" s="41"/>
      <c r="AJX119" s="41"/>
      <c r="AJY119" s="41"/>
      <c r="AJZ119" s="41"/>
      <c r="AKA119" s="41"/>
      <c r="AKB119" s="41"/>
      <c r="AKC119" s="41"/>
      <c r="AKD119" s="41"/>
      <c r="AKE119" s="41"/>
      <c r="AKF119" s="41"/>
      <c r="AKG119" s="41"/>
      <c r="AKH119" s="41"/>
      <c r="AKI119" s="41"/>
      <c r="AKJ119" s="41"/>
      <c r="AKK119" s="41"/>
      <c r="AKL119" s="41"/>
      <c r="AKM119" s="41"/>
      <c r="AKN119" s="41"/>
      <c r="AKO119" s="41"/>
      <c r="AKP119" s="41"/>
      <c r="AKQ119" s="41"/>
      <c r="AKR119" s="41"/>
      <c r="AKS119" s="41"/>
      <c r="AKT119" s="41"/>
      <c r="AKU119" s="41"/>
      <c r="AKV119" s="41"/>
      <c r="AKW119" s="41"/>
      <c r="AKX119" s="41"/>
      <c r="AKY119" s="41"/>
      <c r="AKZ119" s="41"/>
      <c r="ALA119" s="41"/>
      <c r="ALB119" s="41"/>
      <c r="ALC119" s="41"/>
      <c r="ALD119" s="41"/>
      <c r="ALE119" s="41"/>
      <c r="ALF119" s="41"/>
      <c r="ALG119" s="41"/>
      <c r="ALH119" s="41"/>
      <c r="ALI119" s="41"/>
      <c r="ALJ119" s="41"/>
      <c r="ALK119" s="41"/>
      <c r="ALL119" s="41"/>
      <c r="ALM119" s="41"/>
      <c r="ALN119" s="41"/>
      <c r="ALO119" s="41"/>
      <c r="ALP119" s="41"/>
      <c r="ALQ119" s="41"/>
      <c r="ALR119" s="41"/>
      <c r="ALS119" s="41"/>
      <c r="ALT119" s="41"/>
      <c r="ALU119" s="41"/>
      <c r="ALV119" s="41"/>
      <c r="ALW119" s="41"/>
      <c r="ALX119" s="41"/>
      <c r="ALY119" s="41"/>
      <c r="ALZ119" s="41"/>
      <c r="AMA119" s="41"/>
      <c r="AMB119" s="41"/>
      <c r="AMC119" s="41"/>
      <c r="AMD119" s="41"/>
      <c r="AME119" s="41"/>
      <c r="AMF119" s="41"/>
      <c r="AMG119" s="41"/>
      <c r="AMH119" s="41"/>
      <c r="AMI119" s="41"/>
      <c r="AMJ119" s="41"/>
      <c r="AMK119" s="41"/>
    </row>
    <row r="120" spans="1:1025" s="42" customFormat="1">
      <c r="A120" s="75" t="s">
        <v>116</v>
      </c>
      <c r="B120" s="510" t="s">
        <v>97</v>
      </c>
      <c r="C120" s="511"/>
      <c r="D120" s="511"/>
      <c r="E120" s="511"/>
      <c r="F120" s="512"/>
      <c r="G120" s="129" t="s">
        <v>18</v>
      </c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  <c r="DO120" s="41"/>
      <c r="DP120" s="41"/>
      <c r="DQ120" s="41"/>
      <c r="DR120" s="41"/>
      <c r="DS120" s="41"/>
      <c r="DT120" s="41"/>
      <c r="DU120" s="41"/>
      <c r="DV120" s="41"/>
      <c r="DW120" s="41"/>
      <c r="DX120" s="41"/>
      <c r="DY120" s="41"/>
      <c r="DZ120" s="41"/>
      <c r="EA120" s="41"/>
      <c r="EB120" s="41"/>
      <c r="EC120" s="41"/>
      <c r="ED120" s="41"/>
      <c r="EE120" s="41"/>
      <c r="EF120" s="41"/>
      <c r="EG120" s="41"/>
      <c r="EH120" s="41"/>
      <c r="EI120" s="41"/>
      <c r="EJ120" s="41"/>
      <c r="EK120" s="41"/>
      <c r="EL120" s="41"/>
      <c r="EM120" s="41"/>
      <c r="EN120" s="41"/>
      <c r="EO120" s="41"/>
      <c r="EP120" s="41"/>
      <c r="EQ120" s="41"/>
      <c r="ER120" s="41"/>
      <c r="ES120" s="41"/>
      <c r="ET120" s="41"/>
      <c r="EU120" s="41"/>
      <c r="EV120" s="41"/>
      <c r="EW120" s="41"/>
      <c r="EX120" s="41"/>
      <c r="EY120" s="41"/>
      <c r="EZ120" s="41"/>
      <c r="FA120" s="41"/>
      <c r="FB120" s="41"/>
      <c r="FC120" s="41"/>
      <c r="FD120" s="41"/>
      <c r="FE120" s="41"/>
      <c r="FF120" s="41"/>
      <c r="FG120" s="41"/>
      <c r="FH120" s="41"/>
      <c r="FI120" s="41"/>
      <c r="FJ120" s="41"/>
      <c r="FK120" s="41"/>
      <c r="FL120" s="41"/>
      <c r="FM120" s="41"/>
      <c r="FN120" s="41"/>
      <c r="FO120" s="41"/>
      <c r="FP120" s="41"/>
      <c r="FQ120" s="41"/>
      <c r="FR120" s="41"/>
      <c r="FS120" s="41"/>
      <c r="FT120" s="41"/>
      <c r="FU120" s="41"/>
      <c r="FV120" s="41"/>
      <c r="FW120" s="41"/>
      <c r="FX120" s="41"/>
      <c r="FY120" s="41"/>
      <c r="FZ120" s="41"/>
      <c r="GA120" s="41"/>
      <c r="GB120" s="41"/>
      <c r="GC120" s="41"/>
      <c r="GD120" s="41"/>
      <c r="GE120" s="41"/>
      <c r="GF120" s="41"/>
      <c r="GG120" s="41"/>
      <c r="GH120" s="41"/>
      <c r="GI120" s="41"/>
      <c r="GJ120" s="41"/>
      <c r="GK120" s="41"/>
      <c r="GL120" s="41"/>
      <c r="GM120" s="41"/>
      <c r="GN120" s="41"/>
      <c r="GO120" s="41"/>
      <c r="GP120" s="41"/>
      <c r="GQ120" s="41"/>
      <c r="GR120" s="41"/>
      <c r="GS120" s="41"/>
      <c r="GT120" s="41"/>
      <c r="GU120" s="41"/>
      <c r="GV120" s="41"/>
      <c r="GW120" s="41"/>
      <c r="GX120" s="41"/>
      <c r="GY120" s="41"/>
      <c r="GZ120" s="41"/>
      <c r="HA120" s="41"/>
      <c r="HB120" s="41"/>
      <c r="HC120" s="41"/>
      <c r="HD120" s="41"/>
      <c r="HE120" s="41"/>
      <c r="HF120" s="41"/>
      <c r="HG120" s="41"/>
      <c r="HH120" s="41"/>
      <c r="HI120" s="41"/>
      <c r="HJ120" s="41"/>
      <c r="HK120" s="41"/>
      <c r="HL120" s="41"/>
      <c r="HM120" s="41"/>
      <c r="HN120" s="41"/>
      <c r="HO120" s="41"/>
      <c r="HP120" s="41"/>
      <c r="HQ120" s="41"/>
      <c r="HR120" s="41"/>
      <c r="HS120" s="41"/>
      <c r="HT120" s="41"/>
      <c r="HU120" s="41"/>
      <c r="HV120" s="41"/>
      <c r="HW120" s="41"/>
      <c r="HX120" s="41"/>
      <c r="HY120" s="41"/>
      <c r="HZ120" s="41"/>
      <c r="IA120" s="41"/>
      <c r="IB120" s="41"/>
      <c r="IC120" s="41"/>
      <c r="ID120" s="41"/>
      <c r="IE120" s="41"/>
      <c r="IF120" s="41"/>
      <c r="IG120" s="41"/>
      <c r="IH120" s="41"/>
      <c r="II120" s="41"/>
      <c r="IJ120" s="41"/>
      <c r="IK120" s="41"/>
      <c r="IL120" s="41"/>
      <c r="IM120" s="41"/>
      <c r="IN120" s="41"/>
      <c r="IO120" s="41"/>
      <c r="IP120" s="41"/>
      <c r="IQ120" s="41"/>
      <c r="IR120" s="41"/>
      <c r="IS120" s="41"/>
      <c r="IT120" s="41"/>
      <c r="IU120" s="41"/>
      <c r="IV120" s="41"/>
      <c r="IW120" s="41"/>
      <c r="IX120" s="41"/>
      <c r="IY120" s="41"/>
      <c r="IZ120" s="41"/>
      <c r="JA120" s="41"/>
      <c r="JB120" s="41"/>
      <c r="JC120" s="41"/>
      <c r="JD120" s="41"/>
      <c r="JE120" s="41"/>
      <c r="JF120" s="41"/>
      <c r="JG120" s="41"/>
      <c r="JH120" s="41"/>
      <c r="JI120" s="41"/>
      <c r="JJ120" s="41"/>
      <c r="JK120" s="41"/>
      <c r="JL120" s="41"/>
      <c r="JM120" s="41"/>
      <c r="JN120" s="41"/>
      <c r="JO120" s="41"/>
      <c r="JP120" s="41"/>
      <c r="JQ120" s="41"/>
      <c r="JR120" s="41"/>
      <c r="JS120" s="41"/>
      <c r="JT120" s="41"/>
      <c r="JU120" s="41"/>
      <c r="JV120" s="41"/>
      <c r="JW120" s="41"/>
      <c r="JX120" s="41"/>
      <c r="JY120" s="41"/>
      <c r="JZ120" s="41"/>
      <c r="KA120" s="41"/>
      <c r="KB120" s="41"/>
      <c r="KC120" s="41"/>
      <c r="KD120" s="41"/>
      <c r="KE120" s="41"/>
      <c r="KF120" s="41"/>
      <c r="KG120" s="41"/>
      <c r="KH120" s="41"/>
      <c r="KI120" s="41"/>
      <c r="KJ120" s="41"/>
      <c r="KK120" s="41"/>
      <c r="KL120" s="41"/>
      <c r="KM120" s="41"/>
      <c r="KN120" s="41"/>
      <c r="KO120" s="41"/>
      <c r="KP120" s="41"/>
      <c r="KQ120" s="41"/>
      <c r="KR120" s="41"/>
      <c r="KS120" s="41"/>
      <c r="KT120" s="41"/>
      <c r="KU120" s="41"/>
      <c r="KV120" s="41"/>
      <c r="KW120" s="41"/>
      <c r="KX120" s="41"/>
      <c r="KY120" s="41"/>
      <c r="KZ120" s="41"/>
      <c r="LA120" s="41"/>
      <c r="LB120" s="41"/>
      <c r="LC120" s="41"/>
      <c r="LD120" s="41"/>
      <c r="LE120" s="41"/>
      <c r="LF120" s="41"/>
      <c r="LG120" s="41"/>
      <c r="LH120" s="41"/>
      <c r="LI120" s="41"/>
      <c r="LJ120" s="41"/>
      <c r="LK120" s="41"/>
      <c r="LL120" s="41"/>
      <c r="LM120" s="41"/>
      <c r="LN120" s="41"/>
      <c r="LO120" s="41"/>
      <c r="LP120" s="41"/>
      <c r="LQ120" s="41"/>
      <c r="LR120" s="41"/>
      <c r="LS120" s="41"/>
      <c r="LT120" s="41"/>
      <c r="LU120" s="41"/>
      <c r="LV120" s="41"/>
      <c r="LW120" s="41"/>
      <c r="LX120" s="41"/>
      <c r="LY120" s="41"/>
      <c r="LZ120" s="41"/>
      <c r="MA120" s="41"/>
      <c r="MB120" s="41"/>
      <c r="MC120" s="41"/>
      <c r="MD120" s="41"/>
      <c r="ME120" s="41"/>
      <c r="MF120" s="41"/>
      <c r="MG120" s="41"/>
      <c r="MH120" s="41"/>
      <c r="MI120" s="41"/>
      <c r="MJ120" s="41"/>
      <c r="MK120" s="41"/>
      <c r="ML120" s="41"/>
      <c r="MM120" s="41"/>
      <c r="MN120" s="41"/>
      <c r="MO120" s="41"/>
      <c r="MP120" s="41"/>
      <c r="MQ120" s="41"/>
      <c r="MR120" s="41"/>
      <c r="MS120" s="41"/>
      <c r="MT120" s="41"/>
      <c r="MU120" s="41"/>
      <c r="MV120" s="41"/>
      <c r="MW120" s="41"/>
      <c r="MX120" s="41"/>
      <c r="MY120" s="41"/>
      <c r="MZ120" s="41"/>
      <c r="NA120" s="41"/>
      <c r="NB120" s="41"/>
      <c r="NC120" s="41"/>
      <c r="ND120" s="41"/>
      <c r="NE120" s="41"/>
      <c r="NF120" s="41"/>
      <c r="NG120" s="41"/>
      <c r="NH120" s="41"/>
      <c r="NI120" s="41"/>
      <c r="NJ120" s="41"/>
      <c r="NK120" s="41"/>
      <c r="NL120" s="41"/>
      <c r="NM120" s="41"/>
      <c r="NN120" s="41"/>
      <c r="NO120" s="41"/>
      <c r="NP120" s="41"/>
      <c r="NQ120" s="41"/>
      <c r="NR120" s="41"/>
      <c r="NS120" s="41"/>
      <c r="NT120" s="41"/>
      <c r="NU120" s="41"/>
      <c r="NV120" s="41"/>
      <c r="NW120" s="41"/>
      <c r="NX120" s="41"/>
      <c r="NY120" s="41"/>
      <c r="NZ120" s="41"/>
      <c r="OA120" s="41"/>
      <c r="OB120" s="41"/>
      <c r="OC120" s="41"/>
      <c r="OD120" s="41"/>
      <c r="OE120" s="41"/>
      <c r="OF120" s="41"/>
      <c r="OG120" s="41"/>
      <c r="OH120" s="41"/>
      <c r="OI120" s="41"/>
      <c r="OJ120" s="41"/>
      <c r="OK120" s="41"/>
      <c r="OL120" s="41"/>
      <c r="OM120" s="41"/>
      <c r="ON120" s="41"/>
      <c r="OO120" s="41"/>
      <c r="OP120" s="41"/>
      <c r="OQ120" s="41"/>
      <c r="OR120" s="41"/>
      <c r="OS120" s="41"/>
      <c r="OT120" s="41"/>
      <c r="OU120" s="41"/>
      <c r="OV120" s="41"/>
      <c r="OW120" s="41"/>
      <c r="OX120" s="41"/>
      <c r="OY120" s="41"/>
      <c r="OZ120" s="41"/>
      <c r="PA120" s="41"/>
      <c r="PB120" s="41"/>
      <c r="PC120" s="41"/>
      <c r="PD120" s="41"/>
      <c r="PE120" s="41"/>
      <c r="PF120" s="41"/>
      <c r="PG120" s="41"/>
      <c r="PH120" s="41"/>
      <c r="PI120" s="41"/>
      <c r="PJ120" s="41"/>
      <c r="PK120" s="41"/>
      <c r="PL120" s="41"/>
      <c r="PM120" s="41"/>
      <c r="PN120" s="41"/>
      <c r="PO120" s="41"/>
      <c r="PP120" s="41"/>
      <c r="PQ120" s="41"/>
      <c r="PR120" s="41"/>
      <c r="PS120" s="41"/>
      <c r="PT120" s="41"/>
      <c r="PU120" s="41"/>
      <c r="PV120" s="41"/>
      <c r="PW120" s="41"/>
      <c r="PX120" s="41"/>
      <c r="PY120" s="41"/>
      <c r="PZ120" s="41"/>
      <c r="QA120" s="41"/>
      <c r="QB120" s="41"/>
      <c r="QC120" s="41"/>
      <c r="QD120" s="41"/>
      <c r="QE120" s="41"/>
      <c r="QF120" s="41"/>
      <c r="QG120" s="41"/>
      <c r="QH120" s="41"/>
      <c r="QI120" s="41"/>
      <c r="QJ120" s="41"/>
      <c r="QK120" s="41"/>
      <c r="QL120" s="41"/>
      <c r="QM120" s="41"/>
      <c r="QN120" s="41"/>
      <c r="QO120" s="41"/>
      <c r="QP120" s="41"/>
      <c r="QQ120" s="41"/>
      <c r="QR120" s="41"/>
      <c r="QS120" s="41"/>
      <c r="QT120" s="41"/>
      <c r="QU120" s="41"/>
      <c r="QV120" s="41"/>
      <c r="QW120" s="41"/>
      <c r="QX120" s="41"/>
      <c r="QY120" s="41"/>
      <c r="QZ120" s="41"/>
      <c r="RA120" s="41"/>
      <c r="RB120" s="41"/>
      <c r="RC120" s="41"/>
      <c r="RD120" s="41"/>
      <c r="RE120" s="41"/>
      <c r="RF120" s="41"/>
      <c r="RG120" s="41"/>
      <c r="RH120" s="41"/>
      <c r="RI120" s="41"/>
      <c r="RJ120" s="41"/>
      <c r="RK120" s="41"/>
      <c r="RL120" s="41"/>
      <c r="RM120" s="41"/>
      <c r="RN120" s="41"/>
      <c r="RO120" s="41"/>
      <c r="RP120" s="41"/>
      <c r="RQ120" s="41"/>
      <c r="RR120" s="41"/>
      <c r="RS120" s="41"/>
      <c r="RT120" s="41"/>
      <c r="RU120" s="41"/>
      <c r="RV120" s="41"/>
      <c r="RW120" s="41"/>
      <c r="RX120" s="41"/>
      <c r="RY120" s="41"/>
      <c r="RZ120" s="41"/>
      <c r="SA120" s="41"/>
      <c r="SB120" s="41"/>
      <c r="SC120" s="41"/>
      <c r="SD120" s="41"/>
      <c r="SE120" s="41"/>
      <c r="SF120" s="41"/>
      <c r="SG120" s="41"/>
      <c r="SH120" s="41"/>
      <c r="SI120" s="41"/>
      <c r="SJ120" s="41"/>
      <c r="SK120" s="41"/>
      <c r="SL120" s="41"/>
      <c r="SM120" s="41"/>
      <c r="SN120" s="41"/>
      <c r="SO120" s="41"/>
      <c r="SP120" s="41"/>
      <c r="SQ120" s="41"/>
      <c r="SR120" s="41"/>
      <c r="SS120" s="41"/>
      <c r="ST120" s="41"/>
      <c r="SU120" s="41"/>
      <c r="SV120" s="41"/>
      <c r="SW120" s="41"/>
      <c r="SX120" s="41"/>
      <c r="SY120" s="41"/>
      <c r="SZ120" s="41"/>
      <c r="TA120" s="41"/>
      <c r="TB120" s="41"/>
      <c r="TC120" s="41"/>
      <c r="TD120" s="41"/>
      <c r="TE120" s="41"/>
      <c r="TF120" s="41"/>
      <c r="TG120" s="41"/>
      <c r="TH120" s="41"/>
      <c r="TI120" s="41"/>
      <c r="TJ120" s="41"/>
      <c r="TK120" s="41"/>
      <c r="TL120" s="41"/>
      <c r="TM120" s="41"/>
      <c r="TN120" s="41"/>
      <c r="TO120" s="41"/>
      <c r="TP120" s="41"/>
      <c r="TQ120" s="41"/>
      <c r="TR120" s="41"/>
      <c r="TS120" s="41"/>
      <c r="TT120" s="41"/>
      <c r="TU120" s="41"/>
      <c r="TV120" s="41"/>
      <c r="TW120" s="41"/>
      <c r="TX120" s="41"/>
      <c r="TY120" s="41"/>
      <c r="TZ120" s="41"/>
      <c r="UA120" s="41"/>
      <c r="UB120" s="41"/>
      <c r="UC120" s="41"/>
      <c r="UD120" s="41"/>
      <c r="UE120" s="41"/>
      <c r="UF120" s="41"/>
      <c r="UG120" s="41"/>
      <c r="UH120" s="41"/>
      <c r="UI120" s="41"/>
      <c r="UJ120" s="41"/>
      <c r="UK120" s="41"/>
      <c r="UL120" s="41"/>
      <c r="UM120" s="41"/>
      <c r="UN120" s="41"/>
      <c r="UO120" s="41"/>
      <c r="UP120" s="41"/>
      <c r="UQ120" s="41"/>
      <c r="UR120" s="41"/>
      <c r="US120" s="41"/>
      <c r="UT120" s="41"/>
      <c r="UU120" s="41"/>
      <c r="UV120" s="41"/>
      <c r="UW120" s="41"/>
      <c r="UX120" s="41"/>
      <c r="UY120" s="41"/>
      <c r="UZ120" s="41"/>
      <c r="VA120" s="41"/>
      <c r="VB120" s="41"/>
      <c r="VC120" s="41"/>
      <c r="VD120" s="41"/>
      <c r="VE120" s="41"/>
      <c r="VF120" s="41"/>
      <c r="VG120" s="41"/>
      <c r="VH120" s="41"/>
      <c r="VI120" s="41"/>
      <c r="VJ120" s="41"/>
      <c r="VK120" s="41"/>
      <c r="VL120" s="41"/>
      <c r="VM120" s="41"/>
      <c r="VN120" s="41"/>
      <c r="VO120" s="41"/>
      <c r="VP120" s="41"/>
      <c r="VQ120" s="41"/>
      <c r="VR120" s="41"/>
      <c r="VS120" s="41"/>
      <c r="VT120" s="41"/>
      <c r="VU120" s="41"/>
      <c r="VV120" s="41"/>
      <c r="VW120" s="41"/>
      <c r="VX120" s="41"/>
      <c r="VY120" s="41"/>
      <c r="VZ120" s="41"/>
      <c r="WA120" s="41"/>
      <c r="WB120" s="41"/>
      <c r="WC120" s="41"/>
      <c r="WD120" s="41"/>
      <c r="WE120" s="41"/>
      <c r="WF120" s="41"/>
      <c r="WG120" s="41"/>
      <c r="WH120" s="41"/>
      <c r="WI120" s="41"/>
      <c r="WJ120" s="41"/>
      <c r="WK120" s="41"/>
      <c r="WL120" s="41"/>
      <c r="WM120" s="41"/>
      <c r="WN120" s="41"/>
      <c r="WO120" s="41"/>
      <c r="WP120" s="41"/>
      <c r="WQ120" s="41"/>
      <c r="WR120" s="41"/>
      <c r="WS120" s="41"/>
      <c r="WT120" s="41"/>
      <c r="WU120" s="41"/>
      <c r="WV120" s="41"/>
      <c r="WW120" s="41"/>
      <c r="WX120" s="41"/>
      <c r="WY120" s="41"/>
      <c r="WZ120" s="41"/>
      <c r="XA120" s="41"/>
      <c r="XB120" s="41"/>
      <c r="XC120" s="41"/>
      <c r="XD120" s="41"/>
      <c r="XE120" s="41"/>
      <c r="XF120" s="41"/>
      <c r="XG120" s="41"/>
      <c r="XH120" s="41"/>
      <c r="XI120" s="41"/>
      <c r="XJ120" s="41"/>
      <c r="XK120" s="41"/>
      <c r="XL120" s="41"/>
      <c r="XM120" s="41"/>
      <c r="XN120" s="41"/>
      <c r="XO120" s="41"/>
      <c r="XP120" s="41"/>
      <c r="XQ120" s="41"/>
      <c r="XR120" s="41"/>
      <c r="XS120" s="41"/>
      <c r="XT120" s="41"/>
      <c r="XU120" s="41"/>
      <c r="XV120" s="41"/>
      <c r="XW120" s="41"/>
      <c r="XX120" s="41"/>
      <c r="XY120" s="41"/>
      <c r="XZ120" s="41"/>
      <c r="YA120" s="41"/>
      <c r="YB120" s="41"/>
      <c r="YC120" s="41"/>
      <c r="YD120" s="41"/>
      <c r="YE120" s="41"/>
      <c r="YF120" s="41"/>
      <c r="YG120" s="41"/>
      <c r="YH120" s="41"/>
      <c r="YI120" s="41"/>
      <c r="YJ120" s="41"/>
      <c r="YK120" s="41"/>
      <c r="YL120" s="41"/>
      <c r="YM120" s="41"/>
      <c r="YN120" s="41"/>
      <c r="YO120" s="41"/>
      <c r="YP120" s="41"/>
      <c r="YQ120" s="41"/>
      <c r="YR120" s="41"/>
      <c r="YS120" s="41"/>
      <c r="YT120" s="41"/>
      <c r="YU120" s="41"/>
      <c r="YV120" s="41"/>
      <c r="YW120" s="41"/>
      <c r="YX120" s="41"/>
      <c r="YY120" s="41"/>
      <c r="YZ120" s="41"/>
      <c r="ZA120" s="41"/>
      <c r="ZB120" s="41"/>
      <c r="ZC120" s="41"/>
      <c r="ZD120" s="41"/>
      <c r="ZE120" s="41"/>
      <c r="ZF120" s="41"/>
      <c r="ZG120" s="41"/>
      <c r="ZH120" s="41"/>
      <c r="ZI120" s="41"/>
      <c r="ZJ120" s="41"/>
      <c r="ZK120" s="41"/>
      <c r="ZL120" s="41"/>
      <c r="ZM120" s="41"/>
      <c r="ZN120" s="41"/>
      <c r="ZO120" s="41"/>
      <c r="ZP120" s="41"/>
      <c r="ZQ120" s="41"/>
      <c r="ZR120" s="41"/>
      <c r="ZS120" s="41"/>
      <c r="ZT120" s="41"/>
      <c r="ZU120" s="41"/>
      <c r="ZV120" s="41"/>
      <c r="ZW120" s="41"/>
      <c r="ZX120" s="41"/>
      <c r="ZY120" s="41"/>
      <c r="ZZ120" s="41"/>
      <c r="AAA120" s="41"/>
      <c r="AAB120" s="41"/>
      <c r="AAC120" s="41"/>
      <c r="AAD120" s="41"/>
      <c r="AAE120" s="41"/>
      <c r="AAF120" s="41"/>
      <c r="AAG120" s="41"/>
      <c r="AAH120" s="41"/>
      <c r="AAI120" s="41"/>
      <c r="AAJ120" s="41"/>
      <c r="AAK120" s="41"/>
      <c r="AAL120" s="41"/>
      <c r="AAM120" s="41"/>
      <c r="AAN120" s="41"/>
      <c r="AAO120" s="41"/>
      <c r="AAP120" s="41"/>
      <c r="AAQ120" s="41"/>
      <c r="AAR120" s="41"/>
      <c r="AAS120" s="41"/>
      <c r="AAT120" s="41"/>
      <c r="AAU120" s="41"/>
      <c r="AAV120" s="41"/>
      <c r="AAW120" s="41"/>
      <c r="AAX120" s="41"/>
      <c r="AAY120" s="41"/>
      <c r="AAZ120" s="41"/>
      <c r="ABA120" s="41"/>
      <c r="ABB120" s="41"/>
      <c r="ABC120" s="41"/>
      <c r="ABD120" s="41"/>
      <c r="ABE120" s="41"/>
      <c r="ABF120" s="41"/>
      <c r="ABG120" s="41"/>
      <c r="ABH120" s="41"/>
      <c r="ABI120" s="41"/>
      <c r="ABJ120" s="41"/>
      <c r="ABK120" s="41"/>
      <c r="ABL120" s="41"/>
      <c r="ABM120" s="41"/>
      <c r="ABN120" s="41"/>
      <c r="ABO120" s="41"/>
      <c r="ABP120" s="41"/>
      <c r="ABQ120" s="41"/>
      <c r="ABR120" s="41"/>
      <c r="ABS120" s="41"/>
      <c r="ABT120" s="41"/>
      <c r="ABU120" s="41"/>
      <c r="ABV120" s="41"/>
      <c r="ABW120" s="41"/>
      <c r="ABX120" s="41"/>
      <c r="ABY120" s="41"/>
      <c r="ABZ120" s="41"/>
      <c r="ACA120" s="41"/>
      <c r="ACB120" s="41"/>
      <c r="ACC120" s="41"/>
      <c r="ACD120" s="41"/>
      <c r="ACE120" s="41"/>
      <c r="ACF120" s="41"/>
      <c r="ACG120" s="41"/>
      <c r="ACH120" s="41"/>
      <c r="ACI120" s="41"/>
      <c r="ACJ120" s="41"/>
      <c r="ACK120" s="41"/>
      <c r="ACL120" s="41"/>
      <c r="ACM120" s="41"/>
      <c r="ACN120" s="41"/>
      <c r="ACO120" s="41"/>
      <c r="ACP120" s="41"/>
      <c r="ACQ120" s="41"/>
      <c r="ACR120" s="41"/>
      <c r="ACS120" s="41"/>
      <c r="ACT120" s="41"/>
      <c r="ACU120" s="41"/>
      <c r="ACV120" s="41"/>
      <c r="ACW120" s="41"/>
      <c r="ACX120" s="41"/>
      <c r="ACY120" s="41"/>
      <c r="ACZ120" s="41"/>
      <c r="ADA120" s="41"/>
      <c r="ADB120" s="41"/>
      <c r="ADC120" s="41"/>
      <c r="ADD120" s="41"/>
      <c r="ADE120" s="41"/>
      <c r="ADF120" s="41"/>
      <c r="ADG120" s="41"/>
      <c r="ADH120" s="41"/>
      <c r="ADI120" s="41"/>
      <c r="ADJ120" s="41"/>
      <c r="ADK120" s="41"/>
      <c r="ADL120" s="41"/>
      <c r="ADM120" s="41"/>
      <c r="ADN120" s="41"/>
      <c r="ADO120" s="41"/>
      <c r="ADP120" s="41"/>
      <c r="ADQ120" s="41"/>
      <c r="ADR120" s="41"/>
      <c r="ADS120" s="41"/>
      <c r="ADT120" s="41"/>
      <c r="ADU120" s="41"/>
      <c r="ADV120" s="41"/>
      <c r="ADW120" s="41"/>
      <c r="ADX120" s="41"/>
      <c r="ADY120" s="41"/>
      <c r="ADZ120" s="41"/>
      <c r="AEA120" s="41"/>
      <c r="AEB120" s="41"/>
      <c r="AEC120" s="41"/>
      <c r="AED120" s="41"/>
      <c r="AEE120" s="41"/>
      <c r="AEF120" s="41"/>
      <c r="AEG120" s="41"/>
      <c r="AEH120" s="41"/>
      <c r="AEI120" s="41"/>
      <c r="AEJ120" s="41"/>
      <c r="AEK120" s="41"/>
      <c r="AEL120" s="41"/>
      <c r="AEM120" s="41"/>
      <c r="AEN120" s="41"/>
      <c r="AEO120" s="41"/>
      <c r="AEP120" s="41"/>
      <c r="AEQ120" s="41"/>
      <c r="AER120" s="41"/>
      <c r="AES120" s="41"/>
      <c r="AET120" s="41"/>
      <c r="AEU120" s="41"/>
      <c r="AEV120" s="41"/>
      <c r="AEW120" s="41"/>
      <c r="AEX120" s="41"/>
      <c r="AEY120" s="41"/>
      <c r="AEZ120" s="41"/>
      <c r="AFA120" s="41"/>
      <c r="AFB120" s="41"/>
      <c r="AFC120" s="41"/>
      <c r="AFD120" s="41"/>
      <c r="AFE120" s="41"/>
      <c r="AFF120" s="41"/>
      <c r="AFG120" s="41"/>
      <c r="AFH120" s="41"/>
      <c r="AFI120" s="41"/>
      <c r="AFJ120" s="41"/>
      <c r="AFK120" s="41"/>
      <c r="AFL120" s="41"/>
      <c r="AFM120" s="41"/>
      <c r="AFN120" s="41"/>
      <c r="AFO120" s="41"/>
      <c r="AFP120" s="41"/>
      <c r="AFQ120" s="41"/>
      <c r="AFR120" s="41"/>
      <c r="AFS120" s="41"/>
      <c r="AFT120" s="41"/>
      <c r="AFU120" s="41"/>
      <c r="AFV120" s="41"/>
      <c r="AFW120" s="41"/>
      <c r="AFX120" s="41"/>
      <c r="AFY120" s="41"/>
      <c r="AFZ120" s="41"/>
      <c r="AGA120" s="41"/>
      <c r="AGB120" s="41"/>
      <c r="AGC120" s="41"/>
      <c r="AGD120" s="41"/>
      <c r="AGE120" s="41"/>
      <c r="AGF120" s="41"/>
      <c r="AGG120" s="41"/>
      <c r="AGH120" s="41"/>
      <c r="AGI120" s="41"/>
      <c r="AGJ120" s="41"/>
      <c r="AGK120" s="41"/>
      <c r="AGL120" s="41"/>
      <c r="AGM120" s="41"/>
      <c r="AGN120" s="41"/>
      <c r="AGO120" s="41"/>
      <c r="AGP120" s="41"/>
      <c r="AGQ120" s="41"/>
      <c r="AGR120" s="41"/>
      <c r="AGS120" s="41"/>
      <c r="AGT120" s="41"/>
      <c r="AGU120" s="41"/>
      <c r="AGV120" s="41"/>
      <c r="AGW120" s="41"/>
      <c r="AGX120" s="41"/>
      <c r="AGY120" s="41"/>
      <c r="AGZ120" s="41"/>
      <c r="AHA120" s="41"/>
      <c r="AHB120" s="41"/>
      <c r="AHC120" s="41"/>
      <c r="AHD120" s="41"/>
      <c r="AHE120" s="41"/>
      <c r="AHF120" s="41"/>
      <c r="AHG120" s="41"/>
      <c r="AHH120" s="41"/>
      <c r="AHI120" s="41"/>
      <c r="AHJ120" s="41"/>
      <c r="AHK120" s="41"/>
      <c r="AHL120" s="41"/>
      <c r="AHM120" s="41"/>
      <c r="AHN120" s="41"/>
      <c r="AHO120" s="41"/>
      <c r="AHP120" s="41"/>
      <c r="AHQ120" s="41"/>
      <c r="AHR120" s="41"/>
      <c r="AHS120" s="41"/>
      <c r="AHT120" s="41"/>
      <c r="AHU120" s="41"/>
      <c r="AHV120" s="41"/>
      <c r="AHW120" s="41"/>
      <c r="AHX120" s="41"/>
      <c r="AHY120" s="41"/>
      <c r="AHZ120" s="41"/>
      <c r="AIA120" s="41"/>
      <c r="AIB120" s="41"/>
      <c r="AIC120" s="41"/>
      <c r="AID120" s="41"/>
      <c r="AIE120" s="41"/>
      <c r="AIF120" s="41"/>
      <c r="AIG120" s="41"/>
      <c r="AIH120" s="41"/>
      <c r="AII120" s="41"/>
      <c r="AIJ120" s="41"/>
      <c r="AIK120" s="41"/>
      <c r="AIL120" s="41"/>
      <c r="AIM120" s="41"/>
      <c r="AIN120" s="41"/>
      <c r="AIO120" s="41"/>
      <c r="AIP120" s="41"/>
      <c r="AIQ120" s="41"/>
      <c r="AIR120" s="41"/>
      <c r="AIS120" s="41"/>
      <c r="AIT120" s="41"/>
      <c r="AIU120" s="41"/>
      <c r="AIV120" s="41"/>
      <c r="AIW120" s="41"/>
      <c r="AIX120" s="41"/>
      <c r="AIY120" s="41"/>
      <c r="AIZ120" s="41"/>
      <c r="AJA120" s="41"/>
      <c r="AJB120" s="41"/>
      <c r="AJC120" s="41"/>
      <c r="AJD120" s="41"/>
      <c r="AJE120" s="41"/>
      <c r="AJF120" s="41"/>
      <c r="AJG120" s="41"/>
      <c r="AJH120" s="41"/>
      <c r="AJI120" s="41"/>
      <c r="AJJ120" s="41"/>
      <c r="AJK120" s="41"/>
      <c r="AJL120" s="41"/>
      <c r="AJM120" s="41"/>
      <c r="AJN120" s="41"/>
      <c r="AJO120" s="41"/>
      <c r="AJP120" s="41"/>
      <c r="AJQ120" s="41"/>
      <c r="AJR120" s="41"/>
      <c r="AJS120" s="41"/>
      <c r="AJT120" s="41"/>
      <c r="AJU120" s="41"/>
      <c r="AJV120" s="41"/>
      <c r="AJW120" s="41"/>
      <c r="AJX120" s="41"/>
      <c r="AJY120" s="41"/>
      <c r="AJZ120" s="41"/>
      <c r="AKA120" s="41"/>
      <c r="AKB120" s="41"/>
      <c r="AKC120" s="41"/>
      <c r="AKD120" s="41"/>
      <c r="AKE120" s="41"/>
      <c r="AKF120" s="41"/>
      <c r="AKG120" s="41"/>
      <c r="AKH120" s="41"/>
      <c r="AKI120" s="41"/>
      <c r="AKJ120" s="41"/>
      <c r="AKK120" s="41"/>
      <c r="AKL120" s="41"/>
      <c r="AKM120" s="41"/>
      <c r="AKN120" s="41"/>
      <c r="AKO120" s="41"/>
      <c r="AKP120" s="41"/>
      <c r="AKQ120" s="41"/>
      <c r="AKR120" s="41"/>
      <c r="AKS120" s="41"/>
      <c r="AKT120" s="41"/>
      <c r="AKU120" s="41"/>
      <c r="AKV120" s="41"/>
      <c r="AKW120" s="41"/>
      <c r="AKX120" s="41"/>
      <c r="AKY120" s="41"/>
      <c r="AKZ120" s="41"/>
      <c r="ALA120" s="41"/>
      <c r="ALB120" s="41"/>
      <c r="ALC120" s="41"/>
      <c r="ALD120" s="41"/>
      <c r="ALE120" s="41"/>
      <c r="ALF120" s="41"/>
      <c r="ALG120" s="41"/>
      <c r="ALH120" s="41"/>
      <c r="ALI120" s="41"/>
      <c r="ALJ120" s="41"/>
      <c r="ALK120" s="41"/>
      <c r="ALL120" s="41"/>
      <c r="ALM120" s="41"/>
      <c r="ALN120" s="41"/>
      <c r="ALO120" s="41"/>
      <c r="ALP120" s="41"/>
      <c r="ALQ120" s="41"/>
      <c r="ALR120" s="41"/>
      <c r="ALS120" s="41"/>
      <c r="ALT120" s="41"/>
      <c r="ALU120" s="41"/>
      <c r="ALV120" s="41"/>
      <c r="ALW120" s="41"/>
      <c r="ALX120" s="41"/>
      <c r="ALY120" s="41"/>
      <c r="ALZ120" s="41"/>
      <c r="AMA120" s="41"/>
      <c r="AMB120" s="41"/>
      <c r="AMC120" s="41"/>
      <c r="AMD120" s="41"/>
      <c r="AME120" s="41"/>
      <c r="AMF120" s="41"/>
      <c r="AMG120" s="41"/>
      <c r="AMH120" s="41"/>
      <c r="AMI120" s="41"/>
      <c r="AMJ120" s="41"/>
      <c r="AMK120" s="41"/>
    </row>
    <row r="121" spans="1:1025">
      <c r="A121" s="54" t="s">
        <v>25</v>
      </c>
      <c r="B121" s="456" t="s">
        <v>117</v>
      </c>
      <c r="C121" s="457"/>
      <c r="D121" s="457"/>
      <c r="E121" s="457"/>
      <c r="F121" s="458"/>
      <c r="G121" s="178">
        <f>G113</f>
        <v>556.05999999999995</v>
      </c>
      <c r="H121" s="3"/>
    </row>
    <row r="122" spans="1:1025" s="30" customFormat="1" ht="15.75" customHeight="1">
      <c r="A122" s="130" t="s">
        <v>28</v>
      </c>
      <c r="B122" s="456" t="s">
        <v>114</v>
      </c>
      <c r="C122" s="457"/>
      <c r="D122" s="457"/>
      <c r="E122" s="457"/>
      <c r="F122" s="458"/>
      <c r="G122" s="179">
        <f>G117</f>
        <v>0</v>
      </c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29"/>
      <c r="GV122" s="29"/>
      <c r="GW122" s="29"/>
      <c r="GX122" s="29"/>
      <c r="GY122" s="29"/>
      <c r="GZ122" s="29"/>
      <c r="HA122" s="29"/>
      <c r="HB122" s="29"/>
      <c r="HC122" s="29"/>
      <c r="HD122" s="29"/>
      <c r="HE122" s="29"/>
      <c r="HF122" s="29"/>
      <c r="HG122" s="29"/>
      <c r="HH122" s="29"/>
      <c r="HI122" s="29"/>
      <c r="HJ122" s="29"/>
      <c r="HK122" s="29"/>
      <c r="HL122" s="29"/>
      <c r="HM122" s="29"/>
      <c r="HN122" s="29"/>
      <c r="HO122" s="29"/>
      <c r="HP122" s="29"/>
      <c r="HQ122" s="29"/>
      <c r="HR122" s="29"/>
      <c r="HS122" s="29"/>
      <c r="HT122" s="29"/>
      <c r="HU122" s="29"/>
      <c r="HV122" s="29"/>
      <c r="HW122" s="29"/>
      <c r="HX122" s="29"/>
      <c r="HY122" s="29"/>
      <c r="HZ122" s="29"/>
      <c r="IA122" s="29"/>
      <c r="IB122" s="29"/>
      <c r="IC122" s="29"/>
      <c r="ID122" s="29"/>
      <c r="IE122" s="29"/>
      <c r="IF122" s="29"/>
      <c r="IG122" s="29"/>
      <c r="IH122" s="29"/>
      <c r="II122" s="29"/>
      <c r="IJ122" s="29"/>
      <c r="IK122" s="29"/>
      <c r="IL122" s="29"/>
      <c r="IM122" s="29"/>
      <c r="IN122" s="29"/>
      <c r="IO122" s="29"/>
      <c r="IP122" s="29"/>
      <c r="IQ122" s="29"/>
      <c r="IR122" s="29"/>
      <c r="IS122" s="29"/>
      <c r="IT122" s="29"/>
      <c r="IU122" s="29"/>
      <c r="IV122" s="29"/>
      <c r="IW122" s="29"/>
      <c r="IX122" s="29"/>
      <c r="IY122" s="29"/>
      <c r="IZ122" s="29"/>
      <c r="JA122" s="29"/>
      <c r="JB122" s="29"/>
      <c r="JC122" s="29"/>
      <c r="JD122" s="29"/>
      <c r="JE122" s="29"/>
      <c r="JF122" s="29"/>
      <c r="JG122" s="29"/>
      <c r="JH122" s="29"/>
      <c r="JI122" s="29"/>
      <c r="JJ122" s="29"/>
      <c r="JK122" s="29"/>
      <c r="JL122" s="29"/>
      <c r="JM122" s="29"/>
      <c r="JN122" s="29"/>
      <c r="JO122" s="29"/>
      <c r="JP122" s="29"/>
      <c r="JQ122" s="29"/>
      <c r="JR122" s="29"/>
      <c r="JS122" s="29"/>
      <c r="JT122" s="29"/>
      <c r="JU122" s="29"/>
      <c r="JV122" s="29"/>
      <c r="JW122" s="29"/>
      <c r="JX122" s="29"/>
      <c r="JY122" s="29"/>
      <c r="JZ122" s="29"/>
      <c r="KA122" s="29"/>
      <c r="KB122" s="29"/>
      <c r="KC122" s="29"/>
      <c r="KD122" s="29"/>
      <c r="KE122" s="29"/>
      <c r="KF122" s="29"/>
      <c r="KG122" s="29"/>
      <c r="KH122" s="29"/>
      <c r="KI122" s="29"/>
      <c r="KJ122" s="29"/>
      <c r="KK122" s="29"/>
      <c r="KL122" s="29"/>
      <c r="KM122" s="29"/>
      <c r="KN122" s="29"/>
      <c r="KO122" s="29"/>
      <c r="KP122" s="29"/>
      <c r="KQ122" s="29"/>
      <c r="KR122" s="29"/>
      <c r="KS122" s="29"/>
      <c r="KT122" s="29"/>
      <c r="KU122" s="29"/>
      <c r="KV122" s="29"/>
      <c r="KW122" s="29"/>
      <c r="KX122" s="29"/>
      <c r="KY122" s="29"/>
      <c r="KZ122" s="29"/>
      <c r="LA122" s="29"/>
      <c r="LB122" s="29"/>
      <c r="LC122" s="29"/>
      <c r="LD122" s="29"/>
      <c r="LE122" s="29"/>
      <c r="LF122" s="29"/>
      <c r="LG122" s="29"/>
      <c r="LH122" s="29"/>
      <c r="LI122" s="29"/>
      <c r="LJ122" s="29"/>
      <c r="LK122" s="29"/>
      <c r="LL122" s="29"/>
      <c r="LM122" s="29"/>
      <c r="LN122" s="29"/>
      <c r="LO122" s="29"/>
      <c r="LP122" s="29"/>
      <c r="LQ122" s="29"/>
      <c r="LR122" s="29"/>
      <c r="LS122" s="29"/>
      <c r="LT122" s="29"/>
      <c r="LU122" s="29"/>
      <c r="LV122" s="29"/>
      <c r="LW122" s="29"/>
      <c r="LX122" s="29"/>
      <c r="LY122" s="29"/>
      <c r="LZ122" s="29"/>
      <c r="MA122" s="29"/>
      <c r="MB122" s="29"/>
      <c r="MC122" s="29"/>
      <c r="MD122" s="29"/>
      <c r="ME122" s="29"/>
      <c r="MF122" s="29"/>
      <c r="MG122" s="29"/>
      <c r="MH122" s="29"/>
      <c r="MI122" s="29"/>
      <c r="MJ122" s="29"/>
      <c r="MK122" s="29"/>
      <c r="ML122" s="29"/>
      <c r="MM122" s="29"/>
      <c r="MN122" s="29"/>
      <c r="MO122" s="29"/>
      <c r="MP122" s="29"/>
      <c r="MQ122" s="29"/>
      <c r="MR122" s="29"/>
      <c r="MS122" s="29"/>
      <c r="MT122" s="29"/>
      <c r="MU122" s="29"/>
      <c r="MV122" s="29"/>
      <c r="MW122" s="29"/>
      <c r="MX122" s="29"/>
      <c r="MY122" s="29"/>
      <c r="MZ122" s="29"/>
      <c r="NA122" s="29"/>
      <c r="NB122" s="29"/>
      <c r="NC122" s="29"/>
      <c r="ND122" s="29"/>
      <c r="NE122" s="29"/>
      <c r="NF122" s="29"/>
      <c r="NG122" s="29"/>
      <c r="NH122" s="29"/>
      <c r="NI122" s="29"/>
      <c r="NJ122" s="29"/>
      <c r="NK122" s="29"/>
      <c r="NL122" s="29"/>
      <c r="NM122" s="29"/>
      <c r="NN122" s="29"/>
      <c r="NO122" s="29"/>
      <c r="NP122" s="29"/>
      <c r="NQ122" s="29"/>
      <c r="NR122" s="29"/>
      <c r="NS122" s="29"/>
      <c r="NT122" s="29"/>
      <c r="NU122" s="29"/>
      <c r="NV122" s="29"/>
      <c r="NW122" s="29"/>
      <c r="NX122" s="29"/>
      <c r="NY122" s="29"/>
      <c r="NZ122" s="29"/>
      <c r="OA122" s="29"/>
      <c r="OB122" s="29"/>
      <c r="OC122" s="29"/>
      <c r="OD122" s="29"/>
      <c r="OE122" s="29"/>
      <c r="OF122" s="29"/>
      <c r="OG122" s="29"/>
      <c r="OH122" s="29"/>
      <c r="OI122" s="29"/>
      <c r="OJ122" s="29"/>
      <c r="OK122" s="29"/>
      <c r="OL122" s="29"/>
      <c r="OM122" s="29"/>
      <c r="ON122" s="29"/>
      <c r="OO122" s="29"/>
      <c r="OP122" s="29"/>
      <c r="OQ122" s="29"/>
      <c r="OR122" s="29"/>
      <c r="OS122" s="29"/>
      <c r="OT122" s="29"/>
      <c r="OU122" s="29"/>
      <c r="OV122" s="29"/>
      <c r="OW122" s="29"/>
      <c r="OX122" s="29"/>
      <c r="OY122" s="29"/>
      <c r="OZ122" s="29"/>
      <c r="PA122" s="29"/>
      <c r="PB122" s="29"/>
      <c r="PC122" s="29"/>
      <c r="PD122" s="29"/>
      <c r="PE122" s="29"/>
      <c r="PF122" s="29"/>
      <c r="PG122" s="29"/>
      <c r="PH122" s="29"/>
      <c r="PI122" s="29"/>
      <c r="PJ122" s="29"/>
      <c r="PK122" s="29"/>
      <c r="PL122" s="29"/>
      <c r="PM122" s="29"/>
      <c r="PN122" s="29"/>
      <c r="PO122" s="29"/>
      <c r="PP122" s="29"/>
      <c r="PQ122" s="29"/>
      <c r="PR122" s="29"/>
      <c r="PS122" s="29"/>
      <c r="PT122" s="29"/>
      <c r="PU122" s="29"/>
      <c r="PV122" s="29"/>
      <c r="PW122" s="29"/>
      <c r="PX122" s="29"/>
      <c r="PY122" s="29"/>
      <c r="PZ122" s="29"/>
      <c r="QA122" s="29"/>
      <c r="QB122" s="29"/>
      <c r="QC122" s="29"/>
      <c r="QD122" s="29"/>
      <c r="QE122" s="29"/>
      <c r="QF122" s="29"/>
      <c r="QG122" s="29"/>
      <c r="QH122" s="29"/>
      <c r="QI122" s="29"/>
      <c r="QJ122" s="29"/>
      <c r="QK122" s="29"/>
      <c r="QL122" s="29"/>
      <c r="QM122" s="29"/>
      <c r="QN122" s="29"/>
      <c r="QO122" s="29"/>
      <c r="QP122" s="29"/>
      <c r="QQ122" s="29"/>
      <c r="QR122" s="29"/>
      <c r="QS122" s="29"/>
      <c r="QT122" s="29"/>
      <c r="QU122" s="29"/>
      <c r="QV122" s="29"/>
      <c r="QW122" s="29"/>
      <c r="QX122" s="29"/>
      <c r="QY122" s="29"/>
      <c r="QZ122" s="29"/>
      <c r="RA122" s="29"/>
      <c r="RB122" s="29"/>
      <c r="RC122" s="29"/>
      <c r="RD122" s="29"/>
      <c r="RE122" s="29"/>
      <c r="RF122" s="29"/>
      <c r="RG122" s="29"/>
      <c r="RH122" s="29"/>
      <c r="RI122" s="29"/>
      <c r="RJ122" s="29"/>
      <c r="RK122" s="29"/>
      <c r="RL122" s="29"/>
      <c r="RM122" s="29"/>
      <c r="RN122" s="29"/>
      <c r="RO122" s="29"/>
      <c r="RP122" s="29"/>
      <c r="RQ122" s="29"/>
      <c r="RR122" s="29"/>
      <c r="RS122" s="29"/>
      <c r="RT122" s="29"/>
      <c r="RU122" s="29"/>
      <c r="RV122" s="29"/>
      <c r="RW122" s="29"/>
      <c r="RX122" s="29"/>
      <c r="RY122" s="29"/>
      <c r="RZ122" s="29"/>
      <c r="SA122" s="29"/>
      <c r="SB122" s="29"/>
      <c r="SC122" s="29"/>
      <c r="SD122" s="29"/>
      <c r="SE122" s="29"/>
      <c r="SF122" s="29"/>
      <c r="SG122" s="29"/>
      <c r="SH122" s="29"/>
      <c r="SI122" s="29"/>
      <c r="SJ122" s="29"/>
      <c r="SK122" s="29"/>
      <c r="SL122" s="29"/>
      <c r="SM122" s="29"/>
      <c r="SN122" s="29"/>
      <c r="SO122" s="29"/>
      <c r="SP122" s="29"/>
      <c r="SQ122" s="29"/>
      <c r="SR122" s="29"/>
      <c r="SS122" s="29"/>
      <c r="ST122" s="29"/>
      <c r="SU122" s="29"/>
      <c r="SV122" s="29"/>
      <c r="SW122" s="29"/>
      <c r="SX122" s="29"/>
      <c r="SY122" s="29"/>
      <c r="SZ122" s="29"/>
      <c r="TA122" s="29"/>
      <c r="TB122" s="29"/>
      <c r="TC122" s="29"/>
      <c r="TD122" s="29"/>
      <c r="TE122" s="29"/>
      <c r="TF122" s="29"/>
      <c r="TG122" s="29"/>
      <c r="TH122" s="29"/>
      <c r="TI122" s="29"/>
      <c r="TJ122" s="29"/>
      <c r="TK122" s="29"/>
      <c r="TL122" s="29"/>
      <c r="TM122" s="29"/>
      <c r="TN122" s="29"/>
      <c r="TO122" s="29"/>
      <c r="TP122" s="29"/>
      <c r="TQ122" s="29"/>
      <c r="TR122" s="29"/>
      <c r="TS122" s="29"/>
      <c r="TT122" s="29"/>
      <c r="TU122" s="29"/>
      <c r="TV122" s="29"/>
      <c r="TW122" s="29"/>
      <c r="TX122" s="29"/>
      <c r="TY122" s="29"/>
      <c r="TZ122" s="29"/>
      <c r="UA122" s="29"/>
      <c r="UB122" s="29"/>
      <c r="UC122" s="29"/>
      <c r="UD122" s="29"/>
      <c r="UE122" s="29"/>
      <c r="UF122" s="29"/>
      <c r="UG122" s="29"/>
      <c r="UH122" s="29"/>
      <c r="UI122" s="29"/>
      <c r="UJ122" s="29"/>
      <c r="UK122" s="29"/>
      <c r="UL122" s="29"/>
      <c r="UM122" s="29"/>
      <c r="UN122" s="29"/>
      <c r="UO122" s="29"/>
      <c r="UP122" s="29"/>
      <c r="UQ122" s="29"/>
      <c r="UR122" s="29"/>
      <c r="US122" s="29"/>
      <c r="UT122" s="29"/>
      <c r="UU122" s="29"/>
      <c r="UV122" s="29"/>
      <c r="UW122" s="29"/>
      <c r="UX122" s="29"/>
      <c r="UY122" s="29"/>
      <c r="UZ122" s="29"/>
      <c r="VA122" s="29"/>
      <c r="VB122" s="29"/>
      <c r="VC122" s="29"/>
      <c r="VD122" s="29"/>
      <c r="VE122" s="29"/>
      <c r="VF122" s="29"/>
      <c r="VG122" s="29"/>
      <c r="VH122" s="29"/>
      <c r="VI122" s="29"/>
      <c r="VJ122" s="29"/>
      <c r="VK122" s="29"/>
      <c r="VL122" s="29"/>
      <c r="VM122" s="29"/>
      <c r="VN122" s="29"/>
      <c r="VO122" s="29"/>
      <c r="VP122" s="29"/>
      <c r="VQ122" s="29"/>
      <c r="VR122" s="29"/>
      <c r="VS122" s="29"/>
      <c r="VT122" s="29"/>
      <c r="VU122" s="29"/>
      <c r="VV122" s="29"/>
      <c r="VW122" s="29"/>
      <c r="VX122" s="29"/>
      <c r="VY122" s="29"/>
      <c r="VZ122" s="29"/>
      <c r="WA122" s="29"/>
      <c r="WB122" s="29"/>
      <c r="WC122" s="29"/>
      <c r="WD122" s="29"/>
      <c r="WE122" s="29"/>
      <c r="WF122" s="29"/>
      <c r="WG122" s="29"/>
      <c r="WH122" s="29"/>
      <c r="WI122" s="29"/>
      <c r="WJ122" s="29"/>
      <c r="WK122" s="29"/>
      <c r="WL122" s="29"/>
      <c r="WM122" s="29"/>
      <c r="WN122" s="29"/>
      <c r="WO122" s="29"/>
      <c r="WP122" s="29"/>
      <c r="WQ122" s="29"/>
      <c r="WR122" s="29"/>
      <c r="WS122" s="29"/>
      <c r="WT122" s="29"/>
      <c r="WU122" s="29"/>
      <c r="WV122" s="29"/>
      <c r="WW122" s="29"/>
      <c r="WX122" s="29"/>
      <c r="WY122" s="29"/>
      <c r="WZ122" s="29"/>
      <c r="XA122" s="29"/>
      <c r="XB122" s="29"/>
      <c r="XC122" s="29"/>
      <c r="XD122" s="29"/>
      <c r="XE122" s="29"/>
      <c r="XF122" s="29"/>
      <c r="XG122" s="29"/>
      <c r="XH122" s="29"/>
      <c r="XI122" s="29"/>
      <c r="XJ122" s="29"/>
      <c r="XK122" s="29"/>
      <c r="XL122" s="29"/>
      <c r="XM122" s="29"/>
      <c r="XN122" s="29"/>
      <c r="XO122" s="29"/>
      <c r="XP122" s="29"/>
      <c r="XQ122" s="29"/>
      <c r="XR122" s="29"/>
      <c r="XS122" s="29"/>
      <c r="XT122" s="29"/>
      <c r="XU122" s="29"/>
      <c r="XV122" s="29"/>
      <c r="XW122" s="29"/>
      <c r="XX122" s="29"/>
      <c r="XY122" s="29"/>
      <c r="XZ122" s="29"/>
      <c r="YA122" s="29"/>
      <c r="YB122" s="29"/>
      <c r="YC122" s="29"/>
      <c r="YD122" s="29"/>
      <c r="YE122" s="29"/>
      <c r="YF122" s="29"/>
      <c r="YG122" s="29"/>
      <c r="YH122" s="29"/>
      <c r="YI122" s="29"/>
      <c r="YJ122" s="29"/>
      <c r="YK122" s="29"/>
      <c r="YL122" s="29"/>
      <c r="YM122" s="29"/>
      <c r="YN122" s="29"/>
      <c r="YO122" s="29"/>
      <c r="YP122" s="29"/>
      <c r="YQ122" s="29"/>
      <c r="YR122" s="29"/>
      <c r="YS122" s="29"/>
      <c r="YT122" s="29"/>
      <c r="YU122" s="29"/>
      <c r="YV122" s="29"/>
      <c r="YW122" s="29"/>
      <c r="YX122" s="29"/>
      <c r="YY122" s="29"/>
      <c r="YZ122" s="29"/>
      <c r="ZA122" s="29"/>
      <c r="ZB122" s="29"/>
      <c r="ZC122" s="29"/>
      <c r="ZD122" s="29"/>
      <c r="ZE122" s="29"/>
      <c r="ZF122" s="29"/>
      <c r="ZG122" s="29"/>
      <c r="ZH122" s="29"/>
      <c r="ZI122" s="29"/>
      <c r="ZJ122" s="29"/>
      <c r="ZK122" s="29"/>
      <c r="ZL122" s="29"/>
      <c r="ZM122" s="29"/>
      <c r="ZN122" s="29"/>
      <c r="ZO122" s="29"/>
      <c r="ZP122" s="29"/>
      <c r="ZQ122" s="29"/>
      <c r="ZR122" s="29"/>
      <c r="ZS122" s="29"/>
      <c r="ZT122" s="29"/>
      <c r="ZU122" s="29"/>
      <c r="ZV122" s="29"/>
      <c r="ZW122" s="29"/>
      <c r="ZX122" s="29"/>
      <c r="ZY122" s="29"/>
      <c r="ZZ122" s="29"/>
      <c r="AAA122" s="29"/>
      <c r="AAB122" s="29"/>
      <c r="AAC122" s="29"/>
      <c r="AAD122" s="29"/>
      <c r="AAE122" s="29"/>
      <c r="AAF122" s="29"/>
      <c r="AAG122" s="29"/>
      <c r="AAH122" s="29"/>
      <c r="AAI122" s="29"/>
      <c r="AAJ122" s="29"/>
      <c r="AAK122" s="29"/>
      <c r="AAL122" s="29"/>
      <c r="AAM122" s="29"/>
      <c r="AAN122" s="29"/>
      <c r="AAO122" s="29"/>
      <c r="AAP122" s="29"/>
      <c r="AAQ122" s="29"/>
      <c r="AAR122" s="29"/>
      <c r="AAS122" s="29"/>
      <c r="AAT122" s="29"/>
      <c r="AAU122" s="29"/>
      <c r="AAV122" s="29"/>
      <c r="AAW122" s="29"/>
      <c r="AAX122" s="29"/>
      <c r="AAY122" s="29"/>
      <c r="AAZ122" s="29"/>
      <c r="ABA122" s="29"/>
      <c r="ABB122" s="29"/>
      <c r="ABC122" s="29"/>
      <c r="ABD122" s="29"/>
      <c r="ABE122" s="29"/>
      <c r="ABF122" s="29"/>
      <c r="ABG122" s="29"/>
      <c r="ABH122" s="29"/>
      <c r="ABI122" s="29"/>
      <c r="ABJ122" s="29"/>
      <c r="ABK122" s="29"/>
      <c r="ABL122" s="29"/>
      <c r="ABM122" s="29"/>
      <c r="ABN122" s="29"/>
      <c r="ABO122" s="29"/>
      <c r="ABP122" s="29"/>
      <c r="ABQ122" s="29"/>
      <c r="ABR122" s="29"/>
      <c r="ABS122" s="29"/>
      <c r="ABT122" s="29"/>
      <c r="ABU122" s="29"/>
      <c r="ABV122" s="29"/>
      <c r="ABW122" s="29"/>
      <c r="ABX122" s="29"/>
      <c r="ABY122" s="29"/>
      <c r="ABZ122" s="29"/>
      <c r="ACA122" s="29"/>
      <c r="ACB122" s="29"/>
      <c r="ACC122" s="29"/>
      <c r="ACD122" s="29"/>
      <c r="ACE122" s="29"/>
      <c r="ACF122" s="29"/>
      <c r="ACG122" s="29"/>
      <c r="ACH122" s="29"/>
      <c r="ACI122" s="29"/>
      <c r="ACJ122" s="29"/>
      <c r="ACK122" s="29"/>
      <c r="ACL122" s="29"/>
      <c r="ACM122" s="29"/>
      <c r="ACN122" s="29"/>
      <c r="ACO122" s="29"/>
      <c r="ACP122" s="29"/>
      <c r="ACQ122" s="29"/>
      <c r="ACR122" s="29"/>
      <c r="ACS122" s="29"/>
      <c r="ACT122" s="29"/>
      <c r="ACU122" s="29"/>
      <c r="ACV122" s="29"/>
      <c r="ACW122" s="29"/>
      <c r="ACX122" s="29"/>
      <c r="ACY122" s="29"/>
      <c r="ACZ122" s="29"/>
      <c r="ADA122" s="29"/>
      <c r="ADB122" s="29"/>
      <c r="ADC122" s="29"/>
      <c r="ADD122" s="29"/>
      <c r="ADE122" s="29"/>
      <c r="ADF122" s="29"/>
      <c r="ADG122" s="29"/>
      <c r="ADH122" s="29"/>
      <c r="ADI122" s="29"/>
      <c r="ADJ122" s="29"/>
      <c r="ADK122" s="29"/>
      <c r="ADL122" s="29"/>
      <c r="ADM122" s="29"/>
      <c r="ADN122" s="29"/>
      <c r="ADO122" s="29"/>
      <c r="ADP122" s="29"/>
      <c r="ADQ122" s="29"/>
      <c r="ADR122" s="29"/>
      <c r="ADS122" s="29"/>
      <c r="ADT122" s="29"/>
      <c r="ADU122" s="29"/>
      <c r="ADV122" s="29"/>
      <c r="ADW122" s="29"/>
      <c r="ADX122" s="29"/>
      <c r="ADY122" s="29"/>
      <c r="ADZ122" s="29"/>
      <c r="AEA122" s="29"/>
      <c r="AEB122" s="29"/>
      <c r="AEC122" s="29"/>
      <c r="AED122" s="29"/>
      <c r="AEE122" s="29"/>
      <c r="AEF122" s="29"/>
      <c r="AEG122" s="29"/>
      <c r="AEH122" s="29"/>
      <c r="AEI122" s="29"/>
      <c r="AEJ122" s="29"/>
      <c r="AEK122" s="29"/>
      <c r="AEL122" s="29"/>
      <c r="AEM122" s="29"/>
      <c r="AEN122" s="29"/>
      <c r="AEO122" s="29"/>
      <c r="AEP122" s="29"/>
      <c r="AEQ122" s="29"/>
      <c r="AER122" s="29"/>
      <c r="AES122" s="29"/>
      <c r="AET122" s="29"/>
      <c r="AEU122" s="29"/>
      <c r="AEV122" s="29"/>
      <c r="AEW122" s="29"/>
      <c r="AEX122" s="29"/>
      <c r="AEY122" s="29"/>
      <c r="AEZ122" s="29"/>
      <c r="AFA122" s="29"/>
      <c r="AFB122" s="29"/>
      <c r="AFC122" s="29"/>
      <c r="AFD122" s="29"/>
      <c r="AFE122" s="29"/>
      <c r="AFF122" s="29"/>
      <c r="AFG122" s="29"/>
      <c r="AFH122" s="29"/>
      <c r="AFI122" s="29"/>
      <c r="AFJ122" s="29"/>
      <c r="AFK122" s="29"/>
      <c r="AFL122" s="29"/>
      <c r="AFM122" s="29"/>
      <c r="AFN122" s="29"/>
      <c r="AFO122" s="29"/>
      <c r="AFP122" s="29"/>
      <c r="AFQ122" s="29"/>
      <c r="AFR122" s="29"/>
      <c r="AFS122" s="29"/>
      <c r="AFT122" s="29"/>
      <c r="AFU122" s="29"/>
      <c r="AFV122" s="29"/>
      <c r="AFW122" s="29"/>
      <c r="AFX122" s="29"/>
      <c r="AFY122" s="29"/>
      <c r="AFZ122" s="29"/>
      <c r="AGA122" s="29"/>
      <c r="AGB122" s="29"/>
      <c r="AGC122" s="29"/>
      <c r="AGD122" s="29"/>
      <c r="AGE122" s="29"/>
      <c r="AGF122" s="29"/>
      <c r="AGG122" s="29"/>
      <c r="AGH122" s="29"/>
      <c r="AGI122" s="29"/>
      <c r="AGJ122" s="29"/>
      <c r="AGK122" s="29"/>
      <c r="AGL122" s="29"/>
      <c r="AGM122" s="29"/>
      <c r="AGN122" s="29"/>
      <c r="AGO122" s="29"/>
      <c r="AGP122" s="29"/>
      <c r="AGQ122" s="29"/>
      <c r="AGR122" s="29"/>
      <c r="AGS122" s="29"/>
      <c r="AGT122" s="29"/>
      <c r="AGU122" s="29"/>
      <c r="AGV122" s="29"/>
      <c r="AGW122" s="29"/>
      <c r="AGX122" s="29"/>
      <c r="AGY122" s="29"/>
      <c r="AGZ122" s="29"/>
      <c r="AHA122" s="29"/>
      <c r="AHB122" s="29"/>
      <c r="AHC122" s="29"/>
      <c r="AHD122" s="29"/>
      <c r="AHE122" s="29"/>
      <c r="AHF122" s="29"/>
      <c r="AHG122" s="29"/>
      <c r="AHH122" s="29"/>
      <c r="AHI122" s="29"/>
      <c r="AHJ122" s="29"/>
      <c r="AHK122" s="29"/>
      <c r="AHL122" s="29"/>
      <c r="AHM122" s="29"/>
      <c r="AHN122" s="29"/>
      <c r="AHO122" s="29"/>
      <c r="AHP122" s="29"/>
      <c r="AHQ122" s="29"/>
      <c r="AHR122" s="29"/>
      <c r="AHS122" s="29"/>
      <c r="AHT122" s="29"/>
      <c r="AHU122" s="29"/>
      <c r="AHV122" s="29"/>
      <c r="AHW122" s="29"/>
      <c r="AHX122" s="29"/>
      <c r="AHY122" s="29"/>
      <c r="AHZ122" s="29"/>
      <c r="AIA122" s="29"/>
      <c r="AIB122" s="29"/>
      <c r="AIC122" s="29"/>
      <c r="AID122" s="29"/>
      <c r="AIE122" s="29"/>
      <c r="AIF122" s="29"/>
      <c r="AIG122" s="29"/>
      <c r="AIH122" s="29"/>
      <c r="AII122" s="29"/>
      <c r="AIJ122" s="29"/>
      <c r="AIK122" s="29"/>
      <c r="AIL122" s="29"/>
      <c r="AIM122" s="29"/>
      <c r="AIN122" s="29"/>
      <c r="AIO122" s="29"/>
      <c r="AIP122" s="29"/>
      <c r="AIQ122" s="29"/>
      <c r="AIR122" s="29"/>
      <c r="AIS122" s="29"/>
      <c r="AIT122" s="29"/>
      <c r="AIU122" s="29"/>
      <c r="AIV122" s="29"/>
      <c r="AIW122" s="29"/>
      <c r="AIX122" s="29"/>
      <c r="AIY122" s="29"/>
      <c r="AIZ122" s="29"/>
      <c r="AJA122" s="29"/>
      <c r="AJB122" s="29"/>
      <c r="AJC122" s="29"/>
      <c r="AJD122" s="29"/>
      <c r="AJE122" s="29"/>
      <c r="AJF122" s="29"/>
      <c r="AJG122" s="29"/>
      <c r="AJH122" s="29"/>
      <c r="AJI122" s="29"/>
      <c r="AJJ122" s="29"/>
      <c r="AJK122" s="29"/>
      <c r="AJL122" s="29"/>
      <c r="AJM122" s="29"/>
      <c r="AJN122" s="29"/>
      <c r="AJO122" s="29"/>
      <c r="AJP122" s="29"/>
      <c r="AJQ122" s="29"/>
      <c r="AJR122" s="29"/>
      <c r="AJS122" s="29"/>
      <c r="AJT122" s="29"/>
      <c r="AJU122" s="29"/>
      <c r="AJV122" s="29"/>
      <c r="AJW122" s="29"/>
      <c r="AJX122" s="29"/>
      <c r="AJY122" s="29"/>
      <c r="AJZ122" s="29"/>
      <c r="AKA122" s="29"/>
      <c r="AKB122" s="29"/>
      <c r="AKC122" s="29"/>
      <c r="AKD122" s="29"/>
      <c r="AKE122" s="29"/>
      <c r="AKF122" s="29"/>
      <c r="AKG122" s="29"/>
      <c r="AKH122" s="29"/>
      <c r="AKI122" s="29"/>
      <c r="AKJ122" s="29"/>
      <c r="AKK122" s="29"/>
      <c r="AKL122" s="29"/>
      <c r="AKM122" s="29"/>
      <c r="AKN122" s="29"/>
      <c r="AKO122" s="29"/>
      <c r="AKP122" s="29"/>
      <c r="AKQ122" s="29"/>
      <c r="AKR122" s="29"/>
      <c r="AKS122" s="29"/>
      <c r="AKT122" s="29"/>
      <c r="AKU122" s="29"/>
      <c r="AKV122" s="29"/>
      <c r="AKW122" s="29"/>
      <c r="AKX122" s="29"/>
      <c r="AKY122" s="29"/>
      <c r="AKZ122" s="29"/>
      <c r="ALA122" s="29"/>
      <c r="ALB122" s="29"/>
      <c r="ALC122" s="29"/>
      <c r="ALD122" s="29"/>
      <c r="ALE122" s="29"/>
      <c r="ALF122" s="29"/>
      <c r="ALG122" s="29"/>
      <c r="ALH122" s="29"/>
      <c r="ALI122" s="29"/>
      <c r="ALJ122" s="29"/>
      <c r="ALK122" s="29"/>
      <c r="ALL122" s="29"/>
      <c r="ALM122" s="29"/>
      <c r="ALN122" s="29"/>
      <c r="ALO122" s="29"/>
      <c r="ALP122" s="29"/>
      <c r="ALQ122" s="29"/>
      <c r="ALR122" s="29"/>
      <c r="ALS122" s="29"/>
      <c r="ALT122" s="29"/>
      <c r="ALU122" s="29"/>
      <c r="ALV122" s="29"/>
      <c r="ALW122" s="29"/>
      <c r="ALX122" s="29"/>
      <c r="ALY122" s="29"/>
      <c r="ALZ122" s="29"/>
      <c r="AMA122" s="29"/>
      <c r="AMB122" s="29"/>
      <c r="AMC122" s="29"/>
      <c r="AMD122" s="29"/>
      <c r="AME122" s="29"/>
      <c r="AMF122" s="29"/>
      <c r="AMG122" s="29"/>
      <c r="AMH122" s="29"/>
      <c r="AMI122" s="29"/>
      <c r="AMJ122" s="29"/>
      <c r="AMK122" s="29"/>
    </row>
    <row r="123" spans="1:1025" ht="15.75" customHeight="1">
      <c r="A123" s="447" t="s">
        <v>118</v>
      </c>
      <c r="B123" s="448"/>
      <c r="C123" s="448"/>
      <c r="D123" s="448"/>
      <c r="E123" s="448"/>
      <c r="F123" s="449"/>
      <c r="G123" s="131">
        <f>SUM(G121:G122)</f>
        <v>556.05999999999995</v>
      </c>
      <c r="H123" s="3"/>
    </row>
    <row r="124" spans="1:1025" ht="27.75" customHeight="1">
      <c r="A124" s="201" t="s">
        <v>80</v>
      </c>
      <c r="B124" s="468" t="s">
        <v>218</v>
      </c>
      <c r="C124" s="469"/>
      <c r="D124" s="469"/>
      <c r="E124" s="469"/>
      <c r="F124" s="469"/>
      <c r="G124" s="470"/>
      <c r="H124" s="3"/>
    </row>
    <row r="125" spans="1:1025" s="45" customFormat="1">
      <c r="A125" s="55"/>
      <c r="B125" s="55"/>
      <c r="C125" s="55"/>
      <c r="D125" s="74"/>
      <c r="E125" s="123"/>
      <c r="F125" s="123"/>
      <c r="G125" s="123"/>
      <c r="H125" s="50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  <c r="CQ125" s="47"/>
      <c r="CR125" s="47"/>
      <c r="CS125" s="47"/>
      <c r="CT125" s="47"/>
      <c r="CU125" s="47"/>
      <c r="CV125" s="47"/>
      <c r="CW125" s="47"/>
      <c r="CX125" s="47"/>
      <c r="CY125" s="47"/>
      <c r="CZ125" s="47"/>
      <c r="DA125" s="47"/>
      <c r="DB125" s="47"/>
      <c r="DC125" s="47"/>
      <c r="DD125" s="47"/>
      <c r="DE125" s="47"/>
      <c r="DF125" s="47"/>
      <c r="DG125" s="47"/>
      <c r="DH125" s="47"/>
      <c r="DI125" s="47"/>
      <c r="DJ125" s="47"/>
      <c r="DK125" s="47"/>
      <c r="DL125" s="47"/>
      <c r="DM125" s="47"/>
      <c r="DN125" s="47"/>
      <c r="DO125" s="47"/>
      <c r="DP125" s="47"/>
      <c r="DQ125" s="47"/>
      <c r="DR125" s="47"/>
      <c r="DS125" s="47"/>
      <c r="DT125" s="47"/>
      <c r="DU125" s="47"/>
      <c r="DV125" s="47"/>
      <c r="DW125" s="47"/>
      <c r="DX125" s="47"/>
      <c r="DY125" s="47"/>
      <c r="DZ125" s="47"/>
      <c r="EA125" s="47"/>
      <c r="EB125" s="47"/>
      <c r="EC125" s="47"/>
      <c r="ED125" s="47"/>
      <c r="EE125" s="47"/>
      <c r="EF125" s="47"/>
      <c r="EG125" s="47"/>
      <c r="EH125" s="47"/>
      <c r="EI125" s="47"/>
      <c r="EJ125" s="47"/>
      <c r="EK125" s="47"/>
      <c r="EL125" s="47"/>
      <c r="EM125" s="47"/>
      <c r="EN125" s="47"/>
      <c r="EO125" s="47"/>
      <c r="EP125" s="47"/>
      <c r="EQ125" s="47"/>
      <c r="ER125" s="47"/>
      <c r="ES125" s="47"/>
      <c r="ET125" s="47"/>
      <c r="EU125" s="47"/>
      <c r="EV125" s="47"/>
      <c r="EW125" s="47"/>
      <c r="EX125" s="47"/>
      <c r="EY125" s="47"/>
      <c r="EZ125" s="47"/>
      <c r="FA125" s="47"/>
      <c r="FB125" s="47"/>
      <c r="FC125" s="47"/>
      <c r="FD125" s="47"/>
      <c r="FE125" s="47"/>
      <c r="FF125" s="47"/>
      <c r="FG125" s="47"/>
      <c r="FH125" s="47"/>
      <c r="FI125" s="47"/>
      <c r="FJ125" s="47"/>
      <c r="FK125" s="47"/>
      <c r="FL125" s="47"/>
      <c r="FM125" s="47"/>
      <c r="FN125" s="47"/>
      <c r="FO125" s="47"/>
      <c r="FP125" s="47"/>
      <c r="FQ125" s="47"/>
      <c r="FR125" s="47"/>
      <c r="FS125" s="47"/>
      <c r="FT125" s="47"/>
      <c r="FU125" s="47"/>
      <c r="FV125" s="47"/>
      <c r="FW125" s="47"/>
      <c r="FX125" s="47"/>
      <c r="FY125" s="47"/>
      <c r="FZ125" s="47"/>
      <c r="GA125" s="47"/>
      <c r="GB125" s="47"/>
      <c r="GC125" s="47"/>
      <c r="GD125" s="47"/>
      <c r="GE125" s="47"/>
      <c r="GF125" s="47"/>
      <c r="GG125" s="47"/>
      <c r="GH125" s="47"/>
      <c r="GI125" s="47"/>
      <c r="GJ125" s="47"/>
      <c r="GK125" s="47"/>
      <c r="GL125" s="47"/>
      <c r="GM125" s="47"/>
      <c r="GN125" s="47"/>
      <c r="GO125" s="47"/>
      <c r="GP125" s="47"/>
      <c r="GQ125" s="47"/>
      <c r="GR125" s="47"/>
      <c r="GS125" s="47"/>
      <c r="GT125" s="47"/>
      <c r="GU125" s="47"/>
      <c r="GV125" s="47"/>
      <c r="GW125" s="47"/>
      <c r="GX125" s="47"/>
      <c r="GY125" s="47"/>
      <c r="GZ125" s="47"/>
      <c r="HA125" s="47"/>
      <c r="HB125" s="47"/>
      <c r="HC125" s="47"/>
      <c r="HD125" s="47"/>
      <c r="HE125" s="47"/>
      <c r="HF125" s="47"/>
      <c r="HG125" s="47"/>
      <c r="HH125" s="47"/>
      <c r="HI125" s="47"/>
      <c r="HJ125" s="47"/>
      <c r="HK125" s="47"/>
      <c r="HL125" s="47"/>
      <c r="HM125" s="47"/>
      <c r="HN125" s="47"/>
      <c r="HO125" s="47"/>
      <c r="HP125" s="47"/>
      <c r="HQ125" s="47"/>
      <c r="HR125" s="47"/>
      <c r="HS125" s="47"/>
      <c r="HT125" s="47"/>
      <c r="HU125" s="47"/>
      <c r="HV125" s="47"/>
      <c r="HW125" s="47"/>
      <c r="HX125" s="47"/>
      <c r="HY125" s="47"/>
      <c r="HZ125" s="47"/>
      <c r="IA125" s="47"/>
      <c r="IB125" s="47"/>
      <c r="IC125" s="47"/>
      <c r="ID125" s="47"/>
      <c r="IE125" s="47"/>
      <c r="IF125" s="47"/>
      <c r="IG125" s="47"/>
      <c r="IH125" s="47"/>
      <c r="II125" s="47"/>
      <c r="IJ125" s="47"/>
      <c r="IK125" s="47"/>
      <c r="IL125" s="47"/>
      <c r="IM125" s="47"/>
      <c r="IN125" s="47"/>
      <c r="IO125" s="47"/>
      <c r="IP125" s="47"/>
      <c r="IQ125" s="47"/>
      <c r="IR125" s="47"/>
      <c r="IS125" s="47"/>
      <c r="IT125" s="47"/>
      <c r="IU125" s="47"/>
      <c r="IV125" s="47"/>
      <c r="IW125" s="47"/>
      <c r="IX125" s="47"/>
      <c r="IY125" s="47"/>
      <c r="IZ125" s="47"/>
      <c r="JA125" s="47"/>
      <c r="JB125" s="47"/>
      <c r="JC125" s="47"/>
      <c r="JD125" s="47"/>
      <c r="JE125" s="47"/>
      <c r="JF125" s="47"/>
      <c r="JG125" s="47"/>
      <c r="JH125" s="47"/>
      <c r="JI125" s="47"/>
      <c r="JJ125" s="47"/>
      <c r="JK125" s="47"/>
      <c r="JL125" s="47"/>
      <c r="JM125" s="47"/>
      <c r="JN125" s="47"/>
      <c r="JO125" s="47"/>
      <c r="JP125" s="47"/>
      <c r="JQ125" s="47"/>
      <c r="JR125" s="47"/>
      <c r="JS125" s="47"/>
      <c r="JT125" s="47"/>
      <c r="JU125" s="47"/>
      <c r="JV125" s="47"/>
      <c r="JW125" s="47"/>
      <c r="JX125" s="47"/>
      <c r="JY125" s="47"/>
      <c r="JZ125" s="47"/>
      <c r="KA125" s="47"/>
      <c r="KB125" s="47"/>
      <c r="KC125" s="47"/>
      <c r="KD125" s="47"/>
      <c r="KE125" s="47"/>
      <c r="KF125" s="47"/>
      <c r="KG125" s="47"/>
      <c r="KH125" s="47"/>
      <c r="KI125" s="47"/>
      <c r="KJ125" s="47"/>
      <c r="KK125" s="47"/>
      <c r="KL125" s="47"/>
      <c r="KM125" s="47"/>
      <c r="KN125" s="47"/>
      <c r="KO125" s="47"/>
      <c r="KP125" s="47"/>
      <c r="KQ125" s="47"/>
      <c r="KR125" s="47"/>
      <c r="KS125" s="47"/>
      <c r="KT125" s="47"/>
      <c r="KU125" s="47"/>
      <c r="KV125" s="47"/>
      <c r="KW125" s="47"/>
      <c r="KX125" s="47"/>
      <c r="KY125" s="47"/>
      <c r="KZ125" s="47"/>
      <c r="LA125" s="47"/>
      <c r="LB125" s="47"/>
      <c r="LC125" s="47"/>
      <c r="LD125" s="47"/>
      <c r="LE125" s="47"/>
      <c r="LF125" s="47"/>
      <c r="LG125" s="47"/>
      <c r="LH125" s="47"/>
      <c r="LI125" s="47"/>
      <c r="LJ125" s="47"/>
      <c r="LK125" s="47"/>
      <c r="LL125" s="47"/>
      <c r="LM125" s="47"/>
      <c r="LN125" s="47"/>
      <c r="LO125" s="47"/>
      <c r="LP125" s="47"/>
      <c r="LQ125" s="47"/>
      <c r="LR125" s="47"/>
      <c r="LS125" s="47"/>
      <c r="LT125" s="47"/>
      <c r="LU125" s="47"/>
      <c r="LV125" s="47"/>
      <c r="LW125" s="47"/>
      <c r="LX125" s="47"/>
      <c r="LY125" s="47"/>
      <c r="LZ125" s="47"/>
      <c r="MA125" s="47"/>
      <c r="MB125" s="47"/>
      <c r="MC125" s="47"/>
      <c r="MD125" s="47"/>
      <c r="ME125" s="47"/>
      <c r="MF125" s="47"/>
      <c r="MG125" s="47"/>
      <c r="MH125" s="47"/>
      <c r="MI125" s="47"/>
      <c r="MJ125" s="47"/>
      <c r="MK125" s="47"/>
      <c r="ML125" s="47"/>
      <c r="MM125" s="47"/>
      <c r="MN125" s="47"/>
      <c r="MO125" s="47"/>
      <c r="MP125" s="47"/>
      <c r="MQ125" s="47"/>
      <c r="MR125" s="47"/>
      <c r="MS125" s="47"/>
      <c r="MT125" s="47"/>
      <c r="MU125" s="47"/>
      <c r="MV125" s="47"/>
      <c r="MW125" s="47"/>
      <c r="MX125" s="47"/>
      <c r="MY125" s="47"/>
      <c r="MZ125" s="47"/>
      <c r="NA125" s="47"/>
      <c r="NB125" s="47"/>
      <c r="NC125" s="47"/>
      <c r="ND125" s="47"/>
      <c r="NE125" s="47"/>
      <c r="NF125" s="47"/>
      <c r="NG125" s="47"/>
      <c r="NH125" s="47"/>
      <c r="NI125" s="47"/>
      <c r="NJ125" s="47"/>
      <c r="NK125" s="47"/>
      <c r="NL125" s="47"/>
      <c r="NM125" s="47"/>
      <c r="NN125" s="47"/>
      <c r="NO125" s="47"/>
      <c r="NP125" s="47"/>
      <c r="NQ125" s="47"/>
      <c r="NR125" s="47"/>
      <c r="NS125" s="47"/>
      <c r="NT125" s="47"/>
      <c r="NU125" s="47"/>
      <c r="NV125" s="47"/>
      <c r="NW125" s="47"/>
      <c r="NX125" s="47"/>
      <c r="NY125" s="47"/>
      <c r="NZ125" s="47"/>
      <c r="OA125" s="47"/>
      <c r="OB125" s="47"/>
      <c r="OC125" s="47"/>
      <c r="OD125" s="47"/>
      <c r="OE125" s="47"/>
      <c r="OF125" s="47"/>
      <c r="OG125" s="47"/>
      <c r="OH125" s="47"/>
      <c r="OI125" s="47"/>
      <c r="OJ125" s="47"/>
      <c r="OK125" s="47"/>
      <c r="OL125" s="47"/>
      <c r="OM125" s="47"/>
      <c r="ON125" s="47"/>
      <c r="OO125" s="47"/>
      <c r="OP125" s="47"/>
      <c r="OQ125" s="47"/>
      <c r="OR125" s="47"/>
      <c r="OS125" s="47"/>
      <c r="OT125" s="47"/>
      <c r="OU125" s="47"/>
      <c r="OV125" s="47"/>
      <c r="OW125" s="47"/>
      <c r="OX125" s="47"/>
      <c r="OY125" s="47"/>
      <c r="OZ125" s="47"/>
      <c r="PA125" s="47"/>
      <c r="PB125" s="47"/>
      <c r="PC125" s="47"/>
      <c r="PD125" s="47"/>
      <c r="PE125" s="47"/>
      <c r="PF125" s="47"/>
      <c r="PG125" s="47"/>
      <c r="PH125" s="47"/>
      <c r="PI125" s="47"/>
      <c r="PJ125" s="47"/>
      <c r="PK125" s="47"/>
      <c r="PL125" s="47"/>
      <c r="PM125" s="47"/>
      <c r="PN125" s="47"/>
      <c r="PO125" s="47"/>
      <c r="PP125" s="47"/>
      <c r="PQ125" s="47"/>
      <c r="PR125" s="47"/>
      <c r="PS125" s="47"/>
      <c r="PT125" s="47"/>
      <c r="PU125" s="47"/>
      <c r="PV125" s="47"/>
      <c r="PW125" s="47"/>
      <c r="PX125" s="47"/>
      <c r="PY125" s="47"/>
      <c r="PZ125" s="47"/>
      <c r="QA125" s="47"/>
      <c r="QB125" s="47"/>
      <c r="QC125" s="47"/>
      <c r="QD125" s="47"/>
      <c r="QE125" s="47"/>
      <c r="QF125" s="47"/>
      <c r="QG125" s="47"/>
      <c r="QH125" s="47"/>
      <c r="QI125" s="47"/>
      <c r="QJ125" s="47"/>
      <c r="QK125" s="47"/>
      <c r="QL125" s="47"/>
      <c r="QM125" s="47"/>
      <c r="QN125" s="47"/>
      <c r="QO125" s="47"/>
      <c r="QP125" s="47"/>
      <c r="QQ125" s="47"/>
      <c r="QR125" s="47"/>
      <c r="QS125" s="47"/>
      <c r="QT125" s="47"/>
      <c r="QU125" s="47"/>
      <c r="QV125" s="47"/>
      <c r="QW125" s="47"/>
      <c r="QX125" s="47"/>
      <c r="QY125" s="47"/>
      <c r="QZ125" s="47"/>
      <c r="RA125" s="47"/>
      <c r="RB125" s="47"/>
      <c r="RC125" s="47"/>
      <c r="RD125" s="47"/>
      <c r="RE125" s="47"/>
      <c r="RF125" s="47"/>
      <c r="RG125" s="47"/>
      <c r="RH125" s="47"/>
      <c r="RI125" s="47"/>
      <c r="RJ125" s="47"/>
      <c r="RK125" s="47"/>
      <c r="RL125" s="47"/>
      <c r="RM125" s="47"/>
      <c r="RN125" s="47"/>
      <c r="RO125" s="47"/>
      <c r="RP125" s="47"/>
      <c r="RQ125" s="47"/>
      <c r="RR125" s="47"/>
      <c r="RS125" s="47"/>
      <c r="RT125" s="47"/>
      <c r="RU125" s="47"/>
      <c r="RV125" s="47"/>
      <c r="RW125" s="47"/>
      <c r="RX125" s="47"/>
      <c r="RY125" s="47"/>
      <c r="RZ125" s="47"/>
      <c r="SA125" s="47"/>
      <c r="SB125" s="47"/>
      <c r="SC125" s="47"/>
      <c r="SD125" s="47"/>
      <c r="SE125" s="47"/>
      <c r="SF125" s="47"/>
      <c r="SG125" s="47"/>
      <c r="SH125" s="47"/>
      <c r="SI125" s="47"/>
      <c r="SJ125" s="47"/>
      <c r="SK125" s="47"/>
      <c r="SL125" s="47"/>
      <c r="SM125" s="47"/>
      <c r="SN125" s="47"/>
      <c r="SO125" s="47"/>
      <c r="SP125" s="47"/>
      <c r="SQ125" s="47"/>
      <c r="SR125" s="47"/>
      <c r="SS125" s="47"/>
      <c r="ST125" s="47"/>
      <c r="SU125" s="47"/>
      <c r="SV125" s="47"/>
      <c r="SW125" s="47"/>
      <c r="SX125" s="47"/>
      <c r="SY125" s="47"/>
      <c r="SZ125" s="47"/>
      <c r="TA125" s="47"/>
      <c r="TB125" s="47"/>
      <c r="TC125" s="47"/>
      <c r="TD125" s="47"/>
      <c r="TE125" s="47"/>
      <c r="TF125" s="47"/>
      <c r="TG125" s="47"/>
      <c r="TH125" s="47"/>
      <c r="TI125" s="47"/>
      <c r="TJ125" s="47"/>
      <c r="TK125" s="47"/>
      <c r="TL125" s="47"/>
      <c r="TM125" s="47"/>
      <c r="TN125" s="47"/>
      <c r="TO125" s="47"/>
      <c r="TP125" s="47"/>
      <c r="TQ125" s="47"/>
      <c r="TR125" s="47"/>
      <c r="TS125" s="47"/>
      <c r="TT125" s="47"/>
      <c r="TU125" s="47"/>
      <c r="TV125" s="47"/>
      <c r="TW125" s="47"/>
      <c r="TX125" s="47"/>
      <c r="TY125" s="47"/>
      <c r="TZ125" s="47"/>
      <c r="UA125" s="47"/>
      <c r="UB125" s="47"/>
      <c r="UC125" s="47"/>
      <c r="UD125" s="47"/>
      <c r="UE125" s="47"/>
      <c r="UF125" s="47"/>
      <c r="UG125" s="47"/>
      <c r="UH125" s="47"/>
      <c r="UI125" s="47"/>
      <c r="UJ125" s="47"/>
      <c r="UK125" s="47"/>
      <c r="UL125" s="47"/>
      <c r="UM125" s="47"/>
      <c r="UN125" s="47"/>
      <c r="UO125" s="47"/>
      <c r="UP125" s="47"/>
      <c r="UQ125" s="47"/>
      <c r="UR125" s="47"/>
      <c r="US125" s="47"/>
      <c r="UT125" s="47"/>
      <c r="UU125" s="47"/>
      <c r="UV125" s="47"/>
      <c r="UW125" s="47"/>
      <c r="UX125" s="47"/>
      <c r="UY125" s="47"/>
      <c r="UZ125" s="47"/>
      <c r="VA125" s="47"/>
      <c r="VB125" s="47"/>
      <c r="VC125" s="47"/>
      <c r="VD125" s="47"/>
      <c r="VE125" s="47"/>
      <c r="VF125" s="47"/>
      <c r="VG125" s="47"/>
      <c r="VH125" s="47"/>
      <c r="VI125" s="47"/>
      <c r="VJ125" s="47"/>
      <c r="VK125" s="47"/>
      <c r="VL125" s="47"/>
      <c r="VM125" s="47"/>
      <c r="VN125" s="47"/>
      <c r="VO125" s="47"/>
      <c r="VP125" s="47"/>
      <c r="VQ125" s="47"/>
      <c r="VR125" s="47"/>
      <c r="VS125" s="47"/>
      <c r="VT125" s="47"/>
      <c r="VU125" s="47"/>
      <c r="VV125" s="47"/>
      <c r="VW125" s="47"/>
      <c r="VX125" s="47"/>
      <c r="VY125" s="47"/>
      <c r="VZ125" s="47"/>
      <c r="WA125" s="47"/>
      <c r="WB125" s="47"/>
      <c r="WC125" s="47"/>
      <c r="WD125" s="47"/>
      <c r="WE125" s="47"/>
      <c r="WF125" s="47"/>
      <c r="WG125" s="47"/>
      <c r="WH125" s="47"/>
      <c r="WI125" s="47"/>
      <c r="WJ125" s="47"/>
      <c r="WK125" s="47"/>
      <c r="WL125" s="47"/>
      <c r="WM125" s="47"/>
      <c r="WN125" s="47"/>
      <c r="WO125" s="47"/>
      <c r="WP125" s="47"/>
      <c r="WQ125" s="47"/>
      <c r="WR125" s="47"/>
      <c r="WS125" s="47"/>
      <c r="WT125" s="47"/>
      <c r="WU125" s="47"/>
      <c r="WV125" s="47"/>
      <c r="WW125" s="47"/>
      <c r="WX125" s="47"/>
      <c r="WY125" s="47"/>
      <c r="WZ125" s="47"/>
      <c r="XA125" s="47"/>
      <c r="XB125" s="47"/>
      <c r="XC125" s="47"/>
      <c r="XD125" s="47"/>
      <c r="XE125" s="47"/>
      <c r="XF125" s="47"/>
      <c r="XG125" s="47"/>
      <c r="XH125" s="47"/>
      <c r="XI125" s="47"/>
      <c r="XJ125" s="47"/>
      <c r="XK125" s="47"/>
      <c r="XL125" s="47"/>
      <c r="XM125" s="47"/>
      <c r="XN125" s="47"/>
      <c r="XO125" s="47"/>
      <c r="XP125" s="47"/>
      <c r="XQ125" s="47"/>
      <c r="XR125" s="47"/>
      <c r="XS125" s="47"/>
      <c r="XT125" s="47"/>
      <c r="XU125" s="47"/>
      <c r="XV125" s="47"/>
      <c r="XW125" s="47"/>
      <c r="XX125" s="47"/>
      <c r="XY125" s="47"/>
      <c r="XZ125" s="47"/>
      <c r="YA125" s="47"/>
      <c r="YB125" s="47"/>
      <c r="YC125" s="47"/>
      <c r="YD125" s="47"/>
      <c r="YE125" s="47"/>
      <c r="YF125" s="47"/>
      <c r="YG125" s="47"/>
      <c r="YH125" s="47"/>
      <c r="YI125" s="47"/>
      <c r="YJ125" s="47"/>
      <c r="YK125" s="47"/>
      <c r="YL125" s="47"/>
      <c r="YM125" s="47"/>
      <c r="YN125" s="47"/>
      <c r="YO125" s="47"/>
      <c r="YP125" s="47"/>
      <c r="YQ125" s="47"/>
      <c r="YR125" s="47"/>
      <c r="YS125" s="47"/>
      <c r="YT125" s="47"/>
      <c r="YU125" s="47"/>
      <c r="YV125" s="47"/>
      <c r="YW125" s="47"/>
      <c r="YX125" s="47"/>
      <c r="YY125" s="47"/>
      <c r="YZ125" s="47"/>
      <c r="ZA125" s="47"/>
      <c r="ZB125" s="47"/>
      <c r="ZC125" s="47"/>
      <c r="ZD125" s="47"/>
      <c r="ZE125" s="47"/>
      <c r="ZF125" s="47"/>
      <c r="ZG125" s="47"/>
      <c r="ZH125" s="47"/>
      <c r="ZI125" s="47"/>
      <c r="ZJ125" s="47"/>
      <c r="ZK125" s="47"/>
      <c r="ZL125" s="47"/>
      <c r="ZM125" s="47"/>
      <c r="ZN125" s="47"/>
      <c r="ZO125" s="47"/>
      <c r="ZP125" s="47"/>
      <c r="ZQ125" s="47"/>
      <c r="ZR125" s="47"/>
      <c r="ZS125" s="47"/>
      <c r="ZT125" s="47"/>
      <c r="ZU125" s="47"/>
      <c r="ZV125" s="47"/>
      <c r="ZW125" s="47"/>
      <c r="ZX125" s="47"/>
      <c r="ZY125" s="47"/>
      <c r="ZZ125" s="47"/>
      <c r="AAA125" s="47"/>
      <c r="AAB125" s="47"/>
      <c r="AAC125" s="47"/>
      <c r="AAD125" s="47"/>
      <c r="AAE125" s="47"/>
      <c r="AAF125" s="47"/>
      <c r="AAG125" s="47"/>
      <c r="AAH125" s="47"/>
      <c r="AAI125" s="47"/>
      <c r="AAJ125" s="47"/>
      <c r="AAK125" s="47"/>
      <c r="AAL125" s="47"/>
      <c r="AAM125" s="47"/>
      <c r="AAN125" s="47"/>
      <c r="AAO125" s="47"/>
      <c r="AAP125" s="47"/>
      <c r="AAQ125" s="47"/>
      <c r="AAR125" s="47"/>
      <c r="AAS125" s="47"/>
      <c r="AAT125" s="47"/>
      <c r="AAU125" s="47"/>
      <c r="AAV125" s="47"/>
      <c r="AAW125" s="47"/>
      <c r="AAX125" s="47"/>
      <c r="AAY125" s="47"/>
      <c r="AAZ125" s="47"/>
      <c r="ABA125" s="47"/>
      <c r="ABB125" s="47"/>
      <c r="ABC125" s="47"/>
      <c r="ABD125" s="47"/>
      <c r="ABE125" s="47"/>
      <c r="ABF125" s="47"/>
      <c r="ABG125" s="47"/>
      <c r="ABH125" s="47"/>
      <c r="ABI125" s="47"/>
      <c r="ABJ125" s="47"/>
      <c r="ABK125" s="47"/>
      <c r="ABL125" s="47"/>
      <c r="ABM125" s="47"/>
      <c r="ABN125" s="47"/>
      <c r="ABO125" s="47"/>
      <c r="ABP125" s="47"/>
      <c r="ABQ125" s="47"/>
      <c r="ABR125" s="47"/>
      <c r="ABS125" s="47"/>
      <c r="ABT125" s="47"/>
      <c r="ABU125" s="47"/>
      <c r="ABV125" s="47"/>
      <c r="ABW125" s="47"/>
      <c r="ABX125" s="47"/>
      <c r="ABY125" s="47"/>
      <c r="ABZ125" s="47"/>
      <c r="ACA125" s="47"/>
      <c r="ACB125" s="47"/>
      <c r="ACC125" s="47"/>
      <c r="ACD125" s="47"/>
      <c r="ACE125" s="47"/>
      <c r="ACF125" s="47"/>
      <c r="ACG125" s="47"/>
      <c r="ACH125" s="47"/>
      <c r="ACI125" s="47"/>
      <c r="ACJ125" s="47"/>
      <c r="ACK125" s="47"/>
      <c r="ACL125" s="47"/>
      <c r="ACM125" s="47"/>
      <c r="ACN125" s="47"/>
      <c r="ACO125" s="47"/>
      <c r="ACP125" s="47"/>
      <c r="ACQ125" s="47"/>
      <c r="ACR125" s="47"/>
      <c r="ACS125" s="47"/>
      <c r="ACT125" s="47"/>
      <c r="ACU125" s="47"/>
      <c r="ACV125" s="47"/>
      <c r="ACW125" s="47"/>
      <c r="ACX125" s="47"/>
      <c r="ACY125" s="47"/>
      <c r="ACZ125" s="47"/>
      <c r="ADA125" s="47"/>
      <c r="ADB125" s="47"/>
      <c r="ADC125" s="47"/>
      <c r="ADD125" s="47"/>
      <c r="ADE125" s="47"/>
      <c r="ADF125" s="47"/>
      <c r="ADG125" s="47"/>
      <c r="ADH125" s="47"/>
      <c r="ADI125" s="47"/>
      <c r="ADJ125" s="47"/>
      <c r="ADK125" s="47"/>
      <c r="ADL125" s="47"/>
      <c r="ADM125" s="47"/>
      <c r="ADN125" s="47"/>
      <c r="ADO125" s="47"/>
      <c r="ADP125" s="47"/>
      <c r="ADQ125" s="47"/>
      <c r="ADR125" s="47"/>
      <c r="ADS125" s="47"/>
      <c r="ADT125" s="47"/>
      <c r="ADU125" s="47"/>
      <c r="ADV125" s="47"/>
      <c r="ADW125" s="47"/>
      <c r="ADX125" s="47"/>
      <c r="ADY125" s="47"/>
      <c r="ADZ125" s="47"/>
      <c r="AEA125" s="47"/>
      <c r="AEB125" s="47"/>
      <c r="AEC125" s="47"/>
      <c r="AED125" s="47"/>
      <c r="AEE125" s="47"/>
      <c r="AEF125" s="47"/>
      <c r="AEG125" s="47"/>
      <c r="AEH125" s="47"/>
      <c r="AEI125" s="47"/>
      <c r="AEJ125" s="47"/>
      <c r="AEK125" s="47"/>
      <c r="AEL125" s="47"/>
      <c r="AEM125" s="47"/>
      <c r="AEN125" s="47"/>
      <c r="AEO125" s="47"/>
      <c r="AEP125" s="47"/>
      <c r="AEQ125" s="47"/>
      <c r="AER125" s="47"/>
      <c r="AES125" s="47"/>
      <c r="AET125" s="47"/>
      <c r="AEU125" s="47"/>
      <c r="AEV125" s="47"/>
      <c r="AEW125" s="47"/>
      <c r="AEX125" s="47"/>
      <c r="AEY125" s="47"/>
      <c r="AEZ125" s="47"/>
      <c r="AFA125" s="47"/>
      <c r="AFB125" s="47"/>
      <c r="AFC125" s="47"/>
      <c r="AFD125" s="47"/>
      <c r="AFE125" s="47"/>
      <c r="AFF125" s="47"/>
      <c r="AFG125" s="47"/>
      <c r="AFH125" s="47"/>
      <c r="AFI125" s="47"/>
      <c r="AFJ125" s="47"/>
      <c r="AFK125" s="47"/>
      <c r="AFL125" s="47"/>
      <c r="AFM125" s="47"/>
      <c r="AFN125" s="47"/>
      <c r="AFO125" s="47"/>
      <c r="AFP125" s="47"/>
      <c r="AFQ125" s="47"/>
      <c r="AFR125" s="47"/>
      <c r="AFS125" s="47"/>
      <c r="AFT125" s="47"/>
      <c r="AFU125" s="47"/>
      <c r="AFV125" s="47"/>
      <c r="AFW125" s="47"/>
      <c r="AFX125" s="47"/>
      <c r="AFY125" s="47"/>
      <c r="AFZ125" s="47"/>
      <c r="AGA125" s="47"/>
      <c r="AGB125" s="47"/>
      <c r="AGC125" s="47"/>
      <c r="AGD125" s="47"/>
      <c r="AGE125" s="47"/>
      <c r="AGF125" s="47"/>
      <c r="AGG125" s="47"/>
      <c r="AGH125" s="47"/>
      <c r="AGI125" s="47"/>
      <c r="AGJ125" s="47"/>
      <c r="AGK125" s="47"/>
      <c r="AGL125" s="47"/>
      <c r="AGM125" s="47"/>
      <c r="AGN125" s="47"/>
      <c r="AGO125" s="47"/>
      <c r="AGP125" s="47"/>
      <c r="AGQ125" s="47"/>
      <c r="AGR125" s="47"/>
      <c r="AGS125" s="47"/>
      <c r="AGT125" s="47"/>
      <c r="AGU125" s="47"/>
      <c r="AGV125" s="47"/>
      <c r="AGW125" s="47"/>
      <c r="AGX125" s="47"/>
      <c r="AGY125" s="47"/>
      <c r="AGZ125" s="47"/>
      <c r="AHA125" s="47"/>
      <c r="AHB125" s="47"/>
      <c r="AHC125" s="47"/>
      <c r="AHD125" s="47"/>
      <c r="AHE125" s="47"/>
      <c r="AHF125" s="47"/>
      <c r="AHG125" s="47"/>
      <c r="AHH125" s="47"/>
      <c r="AHI125" s="47"/>
      <c r="AHJ125" s="47"/>
      <c r="AHK125" s="47"/>
      <c r="AHL125" s="47"/>
      <c r="AHM125" s="47"/>
      <c r="AHN125" s="47"/>
      <c r="AHO125" s="47"/>
      <c r="AHP125" s="47"/>
      <c r="AHQ125" s="47"/>
      <c r="AHR125" s="47"/>
      <c r="AHS125" s="47"/>
      <c r="AHT125" s="47"/>
      <c r="AHU125" s="47"/>
      <c r="AHV125" s="47"/>
      <c r="AHW125" s="47"/>
      <c r="AHX125" s="47"/>
      <c r="AHY125" s="47"/>
      <c r="AHZ125" s="47"/>
      <c r="AIA125" s="47"/>
      <c r="AIB125" s="47"/>
      <c r="AIC125" s="47"/>
      <c r="AID125" s="47"/>
      <c r="AIE125" s="47"/>
      <c r="AIF125" s="47"/>
      <c r="AIG125" s="47"/>
      <c r="AIH125" s="47"/>
      <c r="AII125" s="47"/>
      <c r="AIJ125" s="47"/>
      <c r="AIK125" s="47"/>
      <c r="AIL125" s="47"/>
      <c r="AIM125" s="47"/>
      <c r="AIN125" s="47"/>
      <c r="AIO125" s="47"/>
      <c r="AIP125" s="47"/>
      <c r="AIQ125" s="47"/>
      <c r="AIR125" s="47"/>
      <c r="AIS125" s="47"/>
      <c r="AIT125" s="47"/>
      <c r="AIU125" s="47"/>
      <c r="AIV125" s="47"/>
      <c r="AIW125" s="47"/>
      <c r="AIX125" s="47"/>
      <c r="AIY125" s="47"/>
      <c r="AIZ125" s="47"/>
      <c r="AJA125" s="47"/>
      <c r="AJB125" s="47"/>
      <c r="AJC125" s="47"/>
      <c r="AJD125" s="47"/>
      <c r="AJE125" s="47"/>
      <c r="AJF125" s="47"/>
      <c r="AJG125" s="47"/>
      <c r="AJH125" s="47"/>
      <c r="AJI125" s="47"/>
      <c r="AJJ125" s="47"/>
      <c r="AJK125" s="47"/>
      <c r="AJL125" s="47"/>
      <c r="AJM125" s="47"/>
      <c r="AJN125" s="47"/>
      <c r="AJO125" s="47"/>
      <c r="AJP125" s="47"/>
      <c r="AJQ125" s="47"/>
      <c r="AJR125" s="47"/>
      <c r="AJS125" s="47"/>
      <c r="AJT125" s="47"/>
      <c r="AJU125" s="47"/>
      <c r="AJV125" s="47"/>
      <c r="AJW125" s="47"/>
      <c r="AJX125" s="47"/>
      <c r="AJY125" s="47"/>
      <c r="AJZ125" s="47"/>
      <c r="AKA125" s="47"/>
      <c r="AKB125" s="47"/>
      <c r="AKC125" s="47"/>
      <c r="AKD125" s="47"/>
      <c r="AKE125" s="47"/>
      <c r="AKF125" s="47"/>
      <c r="AKG125" s="47"/>
      <c r="AKH125" s="47"/>
      <c r="AKI125" s="47"/>
      <c r="AKJ125" s="47"/>
      <c r="AKK125" s="47"/>
      <c r="AKL125" s="47"/>
      <c r="AKM125" s="47"/>
      <c r="AKN125" s="47"/>
      <c r="AKO125" s="47"/>
      <c r="AKP125" s="47"/>
      <c r="AKQ125" s="47"/>
      <c r="AKR125" s="47"/>
      <c r="AKS125" s="47"/>
      <c r="AKT125" s="47"/>
      <c r="AKU125" s="47"/>
      <c r="AKV125" s="47"/>
      <c r="AKW125" s="47"/>
      <c r="AKX125" s="47"/>
      <c r="AKY125" s="47"/>
      <c r="AKZ125" s="47"/>
      <c r="ALA125" s="47"/>
      <c r="ALB125" s="47"/>
      <c r="ALC125" s="47"/>
      <c r="ALD125" s="47"/>
      <c r="ALE125" s="47"/>
      <c r="ALF125" s="47"/>
      <c r="ALG125" s="47"/>
      <c r="ALH125" s="47"/>
      <c r="ALI125" s="47"/>
      <c r="ALJ125" s="47"/>
      <c r="ALK125" s="47"/>
      <c r="ALL125" s="47"/>
      <c r="ALM125" s="47"/>
      <c r="ALN125" s="47"/>
      <c r="ALO125" s="47"/>
      <c r="ALP125" s="47"/>
      <c r="ALQ125" s="47"/>
      <c r="ALR125" s="47"/>
      <c r="ALS125" s="47"/>
      <c r="ALT125" s="47"/>
      <c r="ALU125" s="47"/>
      <c r="ALV125" s="47"/>
      <c r="ALW125" s="47"/>
      <c r="ALX125" s="47"/>
      <c r="ALY125" s="47"/>
      <c r="ALZ125" s="47"/>
      <c r="AMA125" s="47"/>
      <c r="AMB125" s="47"/>
      <c r="AMC125" s="47"/>
      <c r="AMD125" s="47"/>
      <c r="AME125" s="47"/>
      <c r="AMF125" s="47"/>
      <c r="AMG125" s="47"/>
      <c r="AMH125" s="47"/>
      <c r="AMI125" s="47"/>
      <c r="AMJ125" s="47"/>
      <c r="AMK125" s="47"/>
    </row>
    <row r="126" spans="1:1025" ht="15" customHeight="1">
      <c r="A126" s="267" t="s">
        <v>125</v>
      </c>
      <c r="B126" s="268"/>
      <c r="C126" s="268"/>
      <c r="D126" s="268"/>
      <c r="E126" s="268"/>
      <c r="F126" s="268"/>
      <c r="G126" s="269"/>
      <c r="H126" s="3"/>
    </row>
    <row r="127" spans="1:1025" ht="13.5" customHeight="1">
      <c r="A127" s="143"/>
      <c r="B127" s="453" t="s">
        <v>97</v>
      </c>
      <c r="C127" s="454"/>
      <c r="D127" s="454"/>
      <c r="E127" s="454"/>
      <c r="F127" s="455"/>
      <c r="G127" s="128" t="s">
        <v>18</v>
      </c>
      <c r="H127" s="3"/>
    </row>
    <row r="128" spans="1:1025" ht="13.5" customHeight="1">
      <c r="A128" s="144" t="s">
        <v>8</v>
      </c>
      <c r="B128" s="456" t="s">
        <v>126</v>
      </c>
      <c r="C128" s="457"/>
      <c r="D128" s="457"/>
      <c r="E128" s="457"/>
      <c r="F128" s="458"/>
      <c r="G128" s="180">
        <f>UNIFORMES!G7</f>
        <v>15.634166666666665</v>
      </c>
      <c r="H128" s="3"/>
    </row>
    <row r="129" spans="1:1025">
      <c r="A129" s="145" t="s">
        <v>10</v>
      </c>
      <c r="B129" s="279" t="s">
        <v>127</v>
      </c>
      <c r="C129" s="280"/>
      <c r="D129" s="280"/>
      <c r="E129" s="280"/>
      <c r="F129" s="281"/>
      <c r="G129" s="146">
        <v>0</v>
      </c>
      <c r="H129" s="3"/>
    </row>
    <row r="130" spans="1:1025" ht="15">
      <c r="A130" s="282" t="s">
        <v>128</v>
      </c>
      <c r="B130" s="283"/>
      <c r="C130" s="283"/>
      <c r="D130" s="283"/>
      <c r="E130" s="283"/>
      <c r="F130" s="284"/>
      <c r="G130" s="108">
        <f>SUM(G128:G129)</f>
        <v>15.634166666666665</v>
      </c>
      <c r="H130" s="40"/>
    </row>
    <row r="131" spans="1:1025" s="45" customFormat="1" ht="30.75" customHeight="1">
      <c r="A131" s="122"/>
      <c r="B131" s="60"/>
      <c r="C131" s="60"/>
      <c r="D131" s="74"/>
      <c r="E131" s="132"/>
      <c r="F131" s="132"/>
      <c r="G131" s="151"/>
      <c r="H131" s="50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/>
      <c r="CZ131" s="47"/>
      <c r="DA131" s="47"/>
      <c r="DB131" s="47"/>
      <c r="DC131" s="47"/>
      <c r="DD131" s="47"/>
      <c r="DE131" s="47"/>
      <c r="DF131" s="47"/>
      <c r="DG131" s="47"/>
      <c r="DH131" s="47"/>
      <c r="DI131" s="47"/>
      <c r="DJ131" s="47"/>
      <c r="DK131" s="47"/>
      <c r="DL131" s="47"/>
      <c r="DM131" s="47"/>
      <c r="DN131" s="47"/>
      <c r="DO131" s="47"/>
      <c r="DP131" s="47"/>
      <c r="DQ131" s="47"/>
      <c r="DR131" s="47"/>
      <c r="DS131" s="47"/>
      <c r="DT131" s="47"/>
      <c r="DU131" s="47"/>
      <c r="DV131" s="47"/>
      <c r="DW131" s="47"/>
      <c r="DX131" s="47"/>
      <c r="DY131" s="47"/>
      <c r="DZ131" s="47"/>
      <c r="EA131" s="47"/>
      <c r="EB131" s="47"/>
      <c r="EC131" s="47"/>
      <c r="ED131" s="47"/>
      <c r="EE131" s="47"/>
      <c r="EF131" s="47"/>
      <c r="EG131" s="47"/>
      <c r="EH131" s="47"/>
      <c r="EI131" s="47"/>
      <c r="EJ131" s="47"/>
      <c r="EK131" s="47"/>
      <c r="EL131" s="47"/>
      <c r="EM131" s="47"/>
      <c r="EN131" s="47"/>
      <c r="EO131" s="47"/>
      <c r="EP131" s="47"/>
      <c r="EQ131" s="47"/>
      <c r="ER131" s="47"/>
      <c r="ES131" s="47"/>
      <c r="ET131" s="47"/>
      <c r="EU131" s="47"/>
      <c r="EV131" s="47"/>
      <c r="EW131" s="47"/>
      <c r="EX131" s="47"/>
      <c r="EY131" s="47"/>
      <c r="EZ131" s="47"/>
      <c r="FA131" s="47"/>
      <c r="FB131" s="47"/>
      <c r="FC131" s="47"/>
      <c r="FD131" s="47"/>
      <c r="FE131" s="47"/>
      <c r="FF131" s="47"/>
      <c r="FG131" s="47"/>
      <c r="FH131" s="47"/>
      <c r="FI131" s="47"/>
      <c r="FJ131" s="47"/>
      <c r="FK131" s="47"/>
      <c r="FL131" s="47"/>
      <c r="FM131" s="47"/>
      <c r="FN131" s="47"/>
      <c r="FO131" s="47"/>
      <c r="FP131" s="47"/>
      <c r="FQ131" s="47"/>
      <c r="FR131" s="47"/>
      <c r="FS131" s="47"/>
      <c r="FT131" s="47"/>
      <c r="FU131" s="47"/>
      <c r="FV131" s="47"/>
      <c r="FW131" s="47"/>
      <c r="FX131" s="47"/>
      <c r="FY131" s="47"/>
      <c r="FZ131" s="47"/>
      <c r="GA131" s="47"/>
      <c r="GB131" s="47"/>
      <c r="GC131" s="47"/>
      <c r="GD131" s="47"/>
      <c r="GE131" s="47"/>
      <c r="GF131" s="47"/>
      <c r="GG131" s="47"/>
      <c r="GH131" s="47"/>
      <c r="GI131" s="47"/>
      <c r="GJ131" s="47"/>
      <c r="GK131" s="47"/>
      <c r="GL131" s="47"/>
      <c r="GM131" s="47"/>
      <c r="GN131" s="47"/>
      <c r="GO131" s="47"/>
      <c r="GP131" s="47"/>
      <c r="GQ131" s="47"/>
      <c r="GR131" s="47"/>
      <c r="GS131" s="47"/>
      <c r="GT131" s="47"/>
      <c r="GU131" s="47"/>
      <c r="GV131" s="47"/>
      <c r="GW131" s="47"/>
      <c r="GX131" s="47"/>
      <c r="GY131" s="47"/>
      <c r="GZ131" s="47"/>
      <c r="HA131" s="47"/>
      <c r="HB131" s="47"/>
      <c r="HC131" s="47"/>
      <c r="HD131" s="47"/>
      <c r="HE131" s="47"/>
      <c r="HF131" s="47"/>
      <c r="HG131" s="47"/>
      <c r="HH131" s="47"/>
      <c r="HI131" s="47"/>
      <c r="HJ131" s="47"/>
      <c r="HK131" s="47"/>
      <c r="HL131" s="47"/>
      <c r="HM131" s="47"/>
      <c r="HN131" s="47"/>
      <c r="HO131" s="47"/>
      <c r="HP131" s="47"/>
      <c r="HQ131" s="47"/>
      <c r="HR131" s="47"/>
      <c r="HS131" s="47"/>
      <c r="HT131" s="47"/>
      <c r="HU131" s="47"/>
      <c r="HV131" s="47"/>
      <c r="HW131" s="47"/>
      <c r="HX131" s="47"/>
      <c r="HY131" s="47"/>
      <c r="HZ131" s="47"/>
      <c r="IA131" s="47"/>
      <c r="IB131" s="47"/>
      <c r="IC131" s="47"/>
      <c r="ID131" s="47"/>
      <c r="IE131" s="47"/>
      <c r="IF131" s="47"/>
      <c r="IG131" s="47"/>
      <c r="IH131" s="47"/>
      <c r="II131" s="47"/>
      <c r="IJ131" s="47"/>
      <c r="IK131" s="47"/>
      <c r="IL131" s="47"/>
      <c r="IM131" s="47"/>
      <c r="IN131" s="47"/>
      <c r="IO131" s="47"/>
      <c r="IP131" s="47"/>
      <c r="IQ131" s="47"/>
      <c r="IR131" s="47"/>
      <c r="IS131" s="47"/>
      <c r="IT131" s="47"/>
      <c r="IU131" s="47"/>
      <c r="IV131" s="47"/>
      <c r="IW131" s="47"/>
      <c r="IX131" s="47"/>
      <c r="IY131" s="47"/>
      <c r="IZ131" s="47"/>
      <c r="JA131" s="47"/>
      <c r="JB131" s="47"/>
      <c r="JC131" s="47"/>
      <c r="JD131" s="47"/>
      <c r="JE131" s="47"/>
      <c r="JF131" s="47"/>
      <c r="JG131" s="47"/>
      <c r="JH131" s="47"/>
      <c r="JI131" s="47"/>
      <c r="JJ131" s="47"/>
      <c r="JK131" s="47"/>
      <c r="JL131" s="47"/>
      <c r="JM131" s="47"/>
      <c r="JN131" s="47"/>
      <c r="JO131" s="47"/>
      <c r="JP131" s="47"/>
      <c r="JQ131" s="47"/>
      <c r="JR131" s="47"/>
      <c r="JS131" s="47"/>
      <c r="JT131" s="47"/>
      <c r="JU131" s="47"/>
      <c r="JV131" s="47"/>
      <c r="JW131" s="47"/>
      <c r="JX131" s="47"/>
      <c r="JY131" s="47"/>
      <c r="JZ131" s="47"/>
      <c r="KA131" s="47"/>
      <c r="KB131" s="47"/>
      <c r="KC131" s="47"/>
      <c r="KD131" s="47"/>
      <c r="KE131" s="47"/>
      <c r="KF131" s="47"/>
      <c r="KG131" s="47"/>
      <c r="KH131" s="47"/>
      <c r="KI131" s="47"/>
      <c r="KJ131" s="47"/>
      <c r="KK131" s="47"/>
      <c r="KL131" s="47"/>
      <c r="KM131" s="47"/>
      <c r="KN131" s="47"/>
      <c r="KO131" s="47"/>
      <c r="KP131" s="47"/>
      <c r="KQ131" s="47"/>
      <c r="KR131" s="47"/>
      <c r="KS131" s="47"/>
      <c r="KT131" s="47"/>
      <c r="KU131" s="47"/>
      <c r="KV131" s="47"/>
      <c r="KW131" s="47"/>
      <c r="KX131" s="47"/>
      <c r="KY131" s="47"/>
      <c r="KZ131" s="47"/>
      <c r="LA131" s="47"/>
      <c r="LB131" s="47"/>
      <c r="LC131" s="47"/>
      <c r="LD131" s="47"/>
      <c r="LE131" s="47"/>
      <c r="LF131" s="47"/>
      <c r="LG131" s="47"/>
      <c r="LH131" s="47"/>
      <c r="LI131" s="47"/>
      <c r="LJ131" s="47"/>
      <c r="LK131" s="47"/>
      <c r="LL131" s="47"/>
      <c r="LM131" s="47"/>
      <c r="LN131" s="47"/>
      <c r="LO131" s="47"/>
      <c r="LP131" s="47"/>
      <c r="LQ131" s="47"/>
      <c r="LR131" s="47"/>
      <c r="LS131" s="47"/>
      <c r="LT131" s="47"/>
      <c r="LU131" s="47"/>
      <c r="LV131" s="47"/>
      <c r="LW131" s="47"/>
      <c r="LX131" s="47"/>
      <c r="LY131" s="47"/>
      <c r="LZ131" s="47"/>
      <c r="MA131" s="47"/>
      <c r="MB131" s="47"/>
      <c r="MC131" s="47"/>
      <c r="MD131" s="47"/>
      <c r="ME131" s="47"/>
      <c r="MF131" s="47"/>
      <c r="MG131" s="47"/>
      <c r="MH131" s="47"/>
      <c r="MI131" s="47"/>
      <c r="MJ131" s="47"/>
      <c r="MK131" s="47"/>
      <c r="ML131" s="47"/>
      <c r="MM131" s="47"/>
      <c r="MN131" s="47"/>
      <c r="MO131" s="47"/>
      <c r="MP131" s="47"/>
      <c r="MQ131" s="47"/>
      <c r="MR131" s="47"/>
      <c r="MS131" s="47"/>
      <c r="MT131" s="47"/>
      <c r="MU131" s="47"/>
      <c r="MV131" s="47"/>
      <c r="MW131" s="47"/>
      <c r="MX131" s="47"/>
      <c r="MY131" s="47"/>
      <c r="MZ131" s="47"/>
      <c r="NA131" s="47"/>
      <c r="NB131" s="47"/>
      <c r="NC131" s="47"/>
      <c r="ND131" s="47"/>
      <c r="NE131" s="47"/>
      <c r="NF131" s="47"/>
      <c r="NG131" s="47"/>
      <c r="NH131" s="47"/>
      <c r="NI131" s="47"/>
      <c r="NJ131" s="47"/>
      <c r="NK131" s="47"/>
      <c r="NL131" s="47"/>
      <c r="NM131" s="47"/>
      <c r="NN131" s="47"/>
      <c r="NO131" s="47"/>
      <c r="NP131" s="47"/>
      <c r="NQ131" s="47"/>
      <c r="NR131" s="47"/>
      <c r="NS131" s="47"/>
      <c r="NT131" s="47"/>
      <c r="NU131" s="47"/>
      <c r="NV131" s="47"/>
      <c r="NW131" s="47"/>
      <c r="NX131" s="47"/>
      <c r="NY131" s="47"/>
      <c r="NZ131" s="47"/>
      <c r="OA131" s="47"/>
      <c r="OB131" s="47"/>
      <c r="OC131" s="47"/>
      <c r="OD131" s="47"/>
      <c r="OE131" s="47"/>
      <c r="OF131" s="47"/>
      <c r="OG131" s="47"/>
      <c r="OH131" s="47"/>
      <c r="OI131" s="47"/>
      <c r="OJ131" s="47"/>
      <c r="OK131" s="47"/>
      <c r="OL131" s="47"/>
      <c r="OM131" s="47"/>
      <c r="ON131" s="47"/>
      <c r="OO131" s="47"/>
      <c r="OP131" s="47"/>
      <c r="OQ131" s="47"/>
      <c r="OR131" s="47"/>
      <c r="OS131" s="47"/>
      <c r="OT131" s="47"/>
      <c r="OU131" s="47"/>
      <c r="OV131" s="47"/>
      <c r="OW131" s="47"/>
      <c r="OX131" s="47"/>
      <c r="OY131" s="47"/>
      <c r="OZ131" s="47"/>
      <c r="PA131" s="47"/>
      <c r="PB131" s="47"/>
      <c r="PC131" s="47"/>
      <c r="PD131" s="47"/>
      <c r="PE131" s="47"/>
      <c r="PF131" s="47"/>
      <c r="PG131" s="47"/>
      <c r="PH131" s="47"/>
      <c r="PI131" s="47"/>
      <c r="PJ131" s="47"/>
      <c r="PK131" s="47"/>
      <c r="PL131" s="47"/>
      <c r="PM131" s="47"/>
      <c r="PN131" s="47"/>
      <c r="PO131" s="47"/>
      <c r="PP131" s="47"/>
      <c r="PQ131" s="47"/>
      <c r="PR131" s="47"/>
      <c r="PS131" s="47"/>
      <c r="PT131" s="47"/>
      <c r="PU131" s="47"/>
      <c r="PV131" s="47"/>
      <c r="PW131" s="47"/>
      <c r="PX131" s="47"/>
      <c r="PY131" s="47"/>
      <c r="PZ131" s="47"/>
      <c r="QA131" s="47"/>
      <c r="QB131" s="47"/>
      <c r="QC131" s="47"/>
      <c r="QD131" s="47"/>
      <c r="QE131" s="47"/>
      <c r="QF131" s="47"/>
      <c r="QG131" s="47"/>
      <c r="QH131" s="47"/>
      <c r="QI131" s="47"/>
      <c r="QJ131" s="47"/>
      <c r="QK131" s="47"/>
      <c r="QL131" s="47"/>
      <c r="QM131" s="47"/>
      <c r="QN131" s="47"/>
      <c r="QO131" s="47"/>
      <c r="QP131" s="47"/>
      <c r="QQ131" s="47"/>
      <c r="QR131" s="47"/>
      <c r="QS131" s="47"/>
      <c r="QT131" s="47"/>
      <c r="QU131" s="47"/>
      <c r="QV131" s="47"/>
      <c r="QW131" s="47"/>
      <c r="QX131" s="47"/>
      <c r="QY131" s="47"/>
      <c r="QZ131" s="47"/>
      <c r="RA131" s="47"/>
      <c r="RB131" s="47"/>
      <c r="RC131" s="47"/>
      <c r="RD131" s="47"/>
      <c r="RE131" s="47"/>
      <c r="RF131" s="47"/>
      <c r="RG131" s="47"/>
      <c r="RH131" s="47"/>
      <c r="RI131" s="47"/>
      <c r="RJ131" s="47"/>
      <c r="RK131" s="47"/>
      <c r="RL131" s="47"/>
      <c r="RM131" s="47"/>
      <c r="RN131" s="47"/>
      <c r="RO131" s="47"/>
      <c r="RP131" s="47"/>
      <c r="RQ131" s="47"/>
      <c r="RR131" s="47"/>
      <c r="RS131" s="47"/>
      <c r="RT131" s="47"/>
      <c r="RU131" s="47"/>
      <c r="RV131" s="47"/>
      <c r="RW131" s="47"/>
      <c r="RX131" s="47"/>
      <c r="RY131" s="47"/>
      <c r="RZ131" s="47"/>
      <c r="SA131" s="47"/>
      <c r="SB131" s="47"/>
      <c r="SC131" s="47"/>
      <c r="SD131" s="47"/>
      <c r="SE131" s="47"/>
      <c r="SF131" s="47"/>
      <c r="SG131" s="47"/>
      <c r="SH131" s="47"/>
      <c r="SI131" s="47"/>
      <c r="SJ131" s="47"/>
      <c r="SK131" s="47"/>
      <c r="SL131" s="47"/>
      <c r="SM131" s="47"/>
      <c r="SN131" s="47"/>
      <c r="SO131" s="47"/>
      <c r="SP131" s="47"/>
      <c r="SQ131" s="47"/>
      <c r="SR131" s="47"/>
      <c r="SS131" s="47"/>
      <c r="ST131" s="47"/>
      <c r="SU131" s="47"/>
      <c r="SV131" s="47"/>
      <c r="SW131" s="47"/>
      <c r="SX131" s="47"/>
      <c r="SY131" s="47"/>
      <c r="SZ131" s="47"/>
      <c r="TA131" s="47"/>
      <c r="TB131" s="47"/>
      <c r="TC131" s="47"/>
      <c r="TD131" s="47"/>
      <c r="TE131" s="47"/>
      <c r="TF131" s="47"/>
      <c r="TG131" s="47"/>
      <c r="TH131" s="47"/>
      <c r="TI131" s="47"/>
      <c r="TJ131" s="47"/>
      <c r="TK131" s="47"/>
      <c r="TL131" s="47"/>
      <c r="TM131" s="47"/>
      <c r="TN131" s="47"/>
      <c r="TO131" s="47"/>
      <c r="TP131" s="47"/>
      <c r="TQ131" s="47"/>
      <c r="TR131" s="47"/>
      <c r="TS131" s="47"/>
      <c r="TT131" s="47"/>
      <c r="TU131" s="47"/>
      <c r="TV131" s="47"/>
      <c r="TW131" s="47"/>
      <c r="TX131" s="47"/>
      <c r="TY131" s="47"/>
      <c r="TZ131" s="47"/>
      <c r="UA131" s="47"/>
      <c r="UB131" s="47"/>
      <c r="UC131" s="47"/>
      <c r="UD131" s="47"/>
      <c r="UE131" s="47"/>
      <c r="UF131" s="47"/>
      <c r="UG131" s="47"/>
      <c r="UH131" s="47"/>
      <c r="UI131" s="47"/>
      <c r="UJ131" s="47"/>
      <c r="UK131" s="47"/>
      <c r="UL131" s="47"/>
      <c r="UM131" s="47"/>
      <c r="UN131" s="47"/>
      <c r="UO131" s="47"/>
      <c r="UP131" s="47"/>
      <c r="UQ131" s="47"/>
      <c r="UR131" s="47"/>
      <c r="US131" s="47"/>
      <c r="UT131" s="47"/>
      <c r="UU131" s="47"/>
      <c r="UV131" s="47"/>
      <c r="UW131" s="47"/>
      <c r="UX131" s="47"/>
      <c r="UY131" s="47"/>
      <c r="UZ131" s="47"/>
      <c r="VA131" s="47"/>
      <c r="VB131" s="47"/>
      <c r="VC131" s="47"/>
      <c r="VD131" s="47"/>
      <c r="VE131" s="47"/>
      <c r="VF131" s="47"/>
      <c r="VG131" s="47"/>
      <c r="VH131" s="47"/>
      <c r="VI131" s="47"/>
      <c r="VJ131" s="47"/>
      <c r="VK131" s="47"/>
      <c r="VL131" s="47"/>
      <c r="VM131" s="47"/>
      <c r="VN131" s="47"/>
      <c r="VO131" s="47"/>
      <c r="VP131" s="47"/>
      <c r="VQ131" s="47"/>
      <c r="VR131" s="47"/>
      <c r="VS131" s="47"/>
      <c r="VT131" s="47"/>
      <c r="VU131" s="47"/>
      <c r="VV131" s="47"/>
      <c r="VW131" s="47"/>
      <c r="VX131" s="47"/>
      <c r="VY131" s="47"/>
      <c r="VZ131" s="47"/>
      <c r="WA131" s="47"/>
      <c r="WB131" s="47"/>
      <c r="WC131" s="47"/>
      <c r="WD131" s="47"/>
      <c r="WE131" s="47"/>
      <c r="WF131" s="47"/>
      <c r="WG131" s="47"/>
      <c r="WH131" s="47"/>
      <c r="WI131" s="47"/>
      <c r="WJ131" s="47"/>
      <c r="WK131" s="47"/>
      <c r="WL131" s="47"/>
      <c r="WM131" s="47"/>
      <c r="WN131" s="47"/>
      <c r="WO131" s="47"/>
      <c r="WP131" s="47"/>
      <c r="WQ131" s="47"/>
      <c r="WR131" s="47"/>
      <c r="WS131" s="47"/>
      <c r="WT131" s="47"/>
      <c r="WU131" s="47"/>
      <c r="WV131" s="47"/>
      <c r="WW131" s="47"/>
      <c r="WX131" s="47"/>
      <c r="WY131" s="47"/>
      <c r="WZ131" s="47"/>
      <c r="XA131" s="47"/>
      <c r="XB131" s="47"/>
      <c r="XC131" s="47"/>
      <c r="XD131" s="47"/>
      <c r="XE131" s="47"/>
      <c r="XF131" s="47"/>
      <c r="XG131" s="47"/>
      <c r="XH131" s="47"/>
      <c r="XI131" s="47"/>
      <c r="XJ131" s="47"/>
      <c r="XK131" s="47"/>
      <c r="XL131" s="47"/>
      <c r="XM131" s="47"/>
      <c r="XN131" s="47"/>
      <c r="XO131" s="47"/>
      <c r="XP131" s="47"/>
      <c r="XQ131" s="47"/>
      <c r="XR131" s="47"/>
      <c r="XS131" s="47"/>
      <c r="XT131" s="47"/>
      <c r="XU131" s="47"/>
      <c r="XV131" s="47"/>
      <c r="XW131" s="47"/>
      <c r="XX131" s="47"/>
      <c r="XY131" s="47"/>
      <c r="XZ131" s="47"/>
      <c r="YA131" s="47"/>
      <c r="YB131" s="47"/>
      <c r="YC131" s="47"/>
      <c r="YD131" s="47"/>
      <c r="YE131" s="47"/>
      <c r="YF131" s="47"/>
      <c r="YG131" s="47"/>
      <c r="YH131" s="47"/>
      <c r="YI131" s="47"/>
      <c r="YJ131" s="47"/>
      <c r="YK131" s="47"/>
      <c r="YL131" s="47"/>
      <c r="YM131" s="47"/>
      <c r="YN131" s="47"/>
      <c r="YO131" s="47"/>
      <c r="YP131" s="47"/>
      <c r="YQ131" s="47"/>
      <c r="YR131" s="47"/>
      <c r="YS131" s="47"/>
      <c r="YT131" s="47"/>
      <c r="YU131" s="47"/>
      <c r="YV131" s="47"/>
      <c r="YW131" s="47"/>
      <c r="YX131" s="47"/>
      <c r="YY131" s="47"/>
      <c r="YZ131" s="47"/>
      <c r="ZA131" s="47"/>
      <c r="ZB131" s="47"/>
      <c r="ZC131" s="47"/>
      <c r="ZD131" s="47"/>
      <c r="ZE131" s="47"/>
      <c r="ZF131" s="47"/>
      <c r="ZG131" s="47"/>
      <c r="ZH131" s="47"/>
      <c r="ZI131" s="47"/>
      <c r="ZJ131" s="47"/>
      <c r="ZK131" s="47"/>
      <c r="ZL131" s="47"/>
      <c r="ZM131" s="47"/>
      <c r="ZN131" s="47"/>
      <c r="ZO131" s="47"/>
      <c r="ZP131" s="47"/>
      <c r="ZQ131" s="47"/>
      <c r="ZR131" s="47"/>
      <c r="ZS131" s="47"/>
      <c r="ZT131" s="47"/>
      <c r="ZU131" s="47"/>
      <c r="ZV131" s="47"/>
      <c r="ZW131" s="47"/>
      <c r="ZX131" s="47"/>
      <c r="ZY131" s="47"/>
      <c r="ZZ131" s="47"/>
      <c r="AAA131" s="47"/>
      <c r="AAB131" s="47"/>
      <c r="AAC131" s="47"/>
      <c r="AAD131" s="47"/>
      <c r="AAE131" s="47"/>
      <c r="AAF131" s="47"/>
      <c r="AAG131" s="47"/>
      <c r="AAH131" s="47"/>
      <c r="AAI131" s="47"/>
      <c r="AAJ131" s="47"/>
      <c r="AAK131" s="47"/>
      <c r="AAL131" s="47"/>
      <c r="AAM131" s="47"/>
      <c r="AAN131" s="47"/>
      <c r="AAO131" s="47"/>
      <c r="AAP131" s="47"/>
      <c r="AAQ131" s="47"/>
      <c r="AAR131" s="47"/>
      <c r="AAS131" s="47"/>
      <c r="AAT131" s="47"/>
      <c r="AAU131" s="47"/>
      <c r="AAV131" s="47"/>
      <c r="AAW131" s="47"/>
      <c r="AAX131" s="47"/>
      <c r="AAY131" s="47"/>
      <c r="AAZ131" s="47"/>
      <c r="ABA131" s="47"/>
      <c r="ABB131" s="47"/>
      <c r="ABC131" s="47"/>
      <c r="ABD131" s="47"/>
      <c r="ABE131" s="47"/>
      <c r="ABF131" s="47"/>
      <c r="ABG131" s="47"/>
      <c r="ABH131" s="47"/>
      <c r="ABI131" s="47"/>
      <c r="ABJ131" s="47"/>
      <c r="ABK131" s="47"/>
      <c r="ABL131" s="47"/>
      <c r="ABM131" s="47"/>
      <c r="ABN131" s="47"/>
      <c r="ABO131" s="47"/>
      <c r="ABP131" s="47"/>
      <c r="ABQ131" s="47"/>
      <c r="ABR131" s="47"/>
      <c r="ABS131" s="47"/>
      <c r="ABT131" s="47"/>
      <c r="ABU131" s="47"/>
      <c r="ABV131" s="47"/>
      <c r="ABW131" s="47"/>
      <c r="ABX131" s="47"/>
      <c r="ABY131" s="47"/>
      <c r="ABZ131" s="47"/>
      <c r="ACA131" s="47"/>
      <c r="ACB131" s="47"/>
      <c r="ACC131" s="47"/>
      <c r="ACD131" s="47"/>
      <c r="ACE131" s="47"/>
      <c r="ACF131" s="47"/>
      <c r="ACG131" s="47"/>
      <c r="ACH131" s="47"/>
      <c r="ACI131" s="47"/>
      <c r="ACJ131" s="47"/>
      <c r="ACK131" s="47"/>
      <c r="ACL131" s="47"/>
      <c r="ACM131" s="47"/>
      <c r="ACN131" s="47"/>
      <c r="ACO131" s="47"/>
      <c r="ACP131" s="47"/>
      <c r="ACQ131" s="47"/>
      <c r="ACR131" s="47"/>
      <c r="ACS131" s="47"/>
      <c r="ACT131" s="47"/>
      <c r="ACU131" s="47"/>
      <c r="ACV131" s="47"/>
      <c r="ACW131" s="47"/>
      <c r="ACX131" s="47"/>
      <c r="ACY131" s="47"/>
      <c r="ACZ131" s="47"/>
      <c r="ADA131" s="47"/>
      <c r="ADB131" s="47"/>
      <c r="ADC131" s="47"/>
      <c r="ADD131" s="47"/>
      <c r="ADE131" s="47"/>
      <c r="ADF131" s="47"/>
      <c r="ADG131" s="47"/>
      <c r="ADH131" s="47"/>
      <c r="ADI131" s="47"/>
      <c r="ADJ131" s="47"/>
      <c r="ADK131" s="47"/>
      <c r="ADL131" s="47"/>
      <c r="ADM131" s="47"/>
      <c r="ADN131" s="47"/>
      <c r="ADO131" s="47"/>
      <c r="ADP131" s="47"/>
      <c r="ADQ131" s="47"/>
      <c r="ADR131" s="47"/>
      <c r="ADS131" s="47"/>
      <c r="ADT131" s="47"/>
      <c r="ADU131" s="47"/>
      <c r="ADV131" s="47"/>
      <c r="ADW131" s="47"/>
      <c r="ADX131" s="47"/>
      <c r="ADY131" s="47"/>
      <c r="ADZ131" s="47"/>
      <c r="AEA131" s="47"/>
      <c r="AEB131" s="47"/>
      <c r="AEC131" s="47"/>
      <c r="AED131" s="47"/>
      <c r="AEE131" s="47"/>
      <c r="AEF131" s="47"/>
      <c r="AEG131" s="47"/>
      <c r="AEH131" s="47"/>
      <c r="AEI131" s="47"/>
      <c r="AEJ131" s="47"/>
      <c r="AEK131" s="47"/>
      <c r="AEL131" s="47"/>
      <c r="AEM131" s="47"/>
      <c r="AEN131" s="47"/>
      <c r="AEO131" s="47"/>
      <c r="AEP131" s="47"/>
      <c r="AEQ131" s="47"/>
      <c r="AER131" s="47"/>
      <c r="AES131" s="47"/>
      <c r="AET131" s="47"/>
      <c r="AEU131" s="47"/>
      <c r="AEV131" s="47"/>
      <c r="AEW131" s="47"/>
      <c r="AEX131" s="47"/>
      <c r="AEY131" s="47"/>
      <c r="AEZ131" s="47"/>
      <c r="AFA131" s="47"/>
      <c r="AFB131" s="47"/>
      <c r="AFC131" s="47"/>
      <c r="AFD131" s="47"/>
      <c r="AFE131" s="47"/>
      <c r="AFF131" s="47"/>
      <c r="AFG131" s="47"/>
      <c r="AFH131" s="47"/>
      <c r="AFI131" s="47"/>
      <c r="AFJ131" s="47"/>
      <c r="AFK131" s="47"/>
      <c r="AFL131" s="47"/>
      <c r="AFM131" s="47"/>
      <c r="AFN131" s="47"/>
      <c r="AFO131" s="47"/>
      <c r="AFP131" s="47"/>
      <c r="AFQ131" s="47"/>
      <c r="AFR131" s="47"/>
      <c r="AFS131" s="47"/>
      <c r="AFT131" s="47"/>
      <c r="AFU131" s="47"/>
      <c r="AFV131" s="47"/>
      <c r="AFW131" s="47"/>
      <c r="AFX131" s="47"/>
      <c r="AFY131" s="47"/>
      <c r="AFZ131" s="47"/>
      <c r="AGA131" s="47"/>
      <c r="AGB131" s="47"/>
      <c r="AGC131" s="47"/>
      <c r="AGD131" s="47"/>
      <c r="AGE131" s="47"/>
      <c r="AGF131" s="47"/>
      <c r="AGG131" s="47"/>
      <c r="AGH131" s="47"/>
      <c r="AGI131" s="47"/>
      <c r="AGJ131" s="47"/>
      <c r="AGK131" s="47"/>
      <c r="AGL131" s="47"/>
      <c r="AGM131" s="47"/>
      <c r="AGN131" s="47"/>
      <c r="AGO131" s="47"/>
      <c r="AGP131" s="47"/>
      <c r="AGQ131" s="47"/>
      <c r="AGR131" s="47"/>
      <c r="AGS131" s="47"/>
      <c r="AGT131" s="47"/>
      <c r="AGU131" s="47"/>
      <c r="AGV131" s="47"/>
      <c r="AGW131" s="47"/>
      <c r="AGX131" s="47"/>
      <c r="AGY131" s="47"/>
      <c r="AGZ131" s="47"/>
      <c r="AHA131" s="47"/>
      <c r="AHB131" s="47"/>
      <c r="AHC131" s="47"/>
      <c r="AHD131" s="47"/>
      <c r="AHE131" s="47"/>
      <c r="AHF131" s="47"/>
      <c r="AHG131" s="47"/>
      <c r="AHH131" s="47"/>
      <c r="AHI131" s="47"/>
      <c r="AHJ131" s="47"/>
      <c r="AHK131" s="47"/>
      <c r="AHL131" s="47"/>
      <c r="AHM131" s="47"/>
      <c r="AHN131" s="47"/>
      <c r="AHO131" s="47"/>
      <c r="AHP131" s="47"/>
      <c r="AHQ131" s="47"/>
      <c r="AHR131" s="47"/>
      <c r="AHS131" s="47"/>
      <c r="AHT131" s="47"/>
      <c r="AHU131" s="47"/>
      <c r="AHV131" s="47"/>
      <c r="AHW131" s="47"/>
      <c r="AHX131" s="47"/>
      <c r="AHY131" s="47"/>
      <c r="AHZ131" s="47"/>
      <c r="AIA131" s="47"/>
      <c r="AIB131" s="47"/>
      <c r="AIC131" s="47"/>
      <c r="AID131" s="47"/>
      <c r="AIE131" s="47"/>
      <c r="AIF131" s="47"/>
      <c r="AIG131" s="47"/>
      <c r="AIH131" s="47"/>
      <c r="AII131" s="47"/>
      <c r="AIJ131" s="47"/>
      <c r="AIK131" s="47"/>
      <c r="AIL131" s="47"/>
      <c r="AIM131" s="47"/>
      <c r="AIN131" s="47"/>
      <c r="AIO131" s="47"/>
      <c r="AIP131" s="47"/>
      <c r="AIQ131" s="47"/>
      <c r="AIR131" s="47"/>
      <c r="AIS131" s="47"/>
      <c r="AIT131" s="47"/>
      <c r="AIU131" s="47"/>
      <c r="AIV131" s="47"/>
      <c r="AIW131" s="47"/>
      <c r="AIX131" s="47"/>
      <c r="AIY131" s="47"/>
      <c r="AIZ131" s="47"/>
      <c r="AJA131" s="47"/>
      <c r="AJB131" s="47"/>
      <c r="AJC131" s="47"/>
      <c r="AJD131" s="47"/>
      <c r="AJE131" s="47"/>
      <c r="AJF131" s="47"/>
      <c r="AJG131" s="47"/>
      <c r="AJH131" s="47"/>
      <c r="AJI131" s="47"/>
      <c r="AJJ131" s="47"/>
      <c r="AJK131" s="47"/>
      <c r="AJL131" s="47"/>
      <c r="AJM131" s="47"/>
      <c r="AJN131" s="47"/>
      <c r="AJO131" s="47"/>
      <c r="AJP131" s="47"/>
      <c r="AJQ131" s="47"/>
      <c r="AJR131" s="47"/>
      <c r="AJS131" s="47"/>
      <c r="AJT131" s="47"/>
      <c r="AJU131" s="47"/>
      <c r="AJV131" s="47"/>
      <c r="AJW131" s="47"/>
      <c r="AJX131" s="47"/>
      <c r="AJY131" s="47"/>
      <c r="AJZ131" s="47"/>
      <c r="AKA131" s="47"/>
      <c r="AKB131" s="47"/>
      <c r="AKC131" s="47"/>
      <c r="AKD131" s="47"/>
      <c r="AKE131" s="47"/>
      <c r="AKF131" s="47"/>
      <c r="AKG131" s="47"/>
      <c r="AKH131" s="47"/>
      <c r="AKI131" s="47"/>
      <c r="AKJ131" s="47"/>
      <c r="AKK131" s="47"/>
      <c r="AKL131" s="47"/>
      <c r="AKM131" s="47"/>
      <c r="AKN131" s="47"/>
      <c r="AKO131" s="47"/>
      <c r="AKP131" s="47"/>
      <c r="AKQ131" s="47"/>
      <c r="AKR131" s="47"/>
      <c r="AKS131" s="47"/>
      <c r="AKT131" s="47"/>
      <c r="AKU131" s="47"/>
      <c r="AKV131" s="47"/>
      <c r="AKW131" s="47"/>
      <c r="AKX131" s="47"/>
      <c r="AKY131" s="47"/>
      <c r="AKZ131" s="47"/>
      <c r="ALA131" s="47"/>
      <c r="ALB131" s="47"/>
      <c r="ALC131" s="47"/>
      <c r="ALD131" s="47"/>
      <c r="ALE131" s="47"/>
      <c r="ALF131" s="47"/>
      <c r="ALG131" s="47"/>
      <c r="ALH131" s="47"/>
      <c r="ALI131" s="47"/>
      <c r="ALJ131" s="47"/>
      <c r="ALK131" s="47"/>
      <c r="ALL131" s="47"/>
      <c r="ALM131" s="47"/>
      <c r="ALN131" s="47"/>
      <c r="ALO131" s="47"/>
      <c r="ALP131" s="47"/>
      <c r="ALQ131" s="47"/>
      <c r="ALR131" s="47"/>
      <c r="ALS131" s="47"/>
      <c r="ALT131" s="47"/>
      <c r="ALU131" s="47"/>
      <c r="ALV131" s="47"/>
      <c r="ALW131" s="47"/>
      <c r="ALX131" s="47"/>
      <c r="ALY131" s="47"/>
      <c r="ALZ131" s="47"/>
      <c r="AMA131" s="47"/>
      <c r="AMB131" s="47"/>
      <c r="AMC131" s="47"/>
      <c r="AMD131" s="47"/>
      <c r="AME131" s="47"/>
      <c r="AMF131" s="47"/>
      <c r="AMG131" s="47"/>
      <c r="AMH131" s="47"/>
      <c r="AMI131" s="47"/>
      <c r="AMJ131" s="47"/>
      <c r="AMK131" s="47"/>
    </row>
    <row r="132" spans="1:1025" s="30" customFormat="1" ht="18.75" customHeight="1">
      <c r="A132" s="267" t="s">
        <v>129</v>
      </c>
      <c r="B132" s="268"/>
      <c r="C132" s="268"/>
      <c r="D132" s="268"/>
      <c r="E132" s="268"/>
      <c r="F132" s="268"/>
      <c r="G132" s="269"/>
      <c r="H132" s="50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29"/>
      <c r="FM132" s="29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  <c r="FY132" s="29"/>
      <c r="FZ132" s="29"/>
      <c r="GA132" s="29"/>
      <c r="GB132" s="29"/>
      <c r="GC132" s="29"/>
      <c r="GD132" s="29"/>
      <c r="GE132" s="29"/>
      <c r="GF132" s="29"/>
      <c r="GG132" s="29"/>
      <c r="GH132" s="29"/>
      <c r="GI132" s="29"/>
      <c r="GJ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  <c r="IB132" s="29"/>
      <c r="IC132" s="29"/>
      <c r="ID132" s="29"/>
      <c r="IE132" s="29"/>
      <c r="IF132" s="29"/>
      <c r="IG132" s="29"/>
      <c r="IH132" s="29"/>
      <c r="II132" s="29"/>
      <c r="IJ132" s="29"/>
      <c r="IK132" s="29"/>
      <c r="IL132" s="29"/>
      <c r="IM132" s="29"/>
      <c r="IN132" s="29"/>
      <c r="IO132" s="29"/>
      <c r="IP132" s="29"/>
      <c r="IQ132" s="29"/>
      <c r="IR132" s="29"/>
      <c r="IS132" s="29"/>
      <c r="IT132" s="29"/>
      <c r="IU132" s="29"/>
      <c r="IV132" s="29"/>
      <c r="IW132" s="29"/>
      <c r="IX132" s="29"/>
      <c r="IY132" s="29"/>
      <c r="IZ132" s="29"/>
      <c r="JA132" s="29"/>
      <c r="JB132" s="29"/>
      <c r="JC132" s="29"/>
      <c r="JD132" s="29"/>
      <c r="JE132" s="29"/>
      <c r="JF132" s="29"/>
      <c r="JG132" s="29"/>
      <c r="JH132" s="29"/>
      <c r="JI132" s="29"/>
      <c r="JJ132" s="29"/>
      <c r="JK132" s="29"/>
      <c r="JL132" s="29"/>
      <c r="JM132" s="29"/>
      <c r="JN132" s="29"/>
      <c r="JO132" s="29"/>
      <c r="JP132" s="29"/>
      <c r="JQ132" s="29"/>
      <c r="JR132" s="29"/>
      <c r="JS132" s="29"/>
      <c r="JT132" s="29"/>
      <c r="JU132" s="29"/>
      <c r="JV132" s="29"/>
      <c r="JW132" s="29"/>
      <c r="JX132" s="29"/>
      <c r="JY132" s="29"/>
      <c r="JZ132" s="29"/>
      <c r="KA132" s="29"/>
      <c r="KB132" s="29"/>
      <c r="KC132" s="29"/>
      <c r="KD132" s="29"/>
      <c r="KE132" s="29"/>
      <c r="KF132" s="29"/>
      <c r="KG132" s="29"/>
      <c r="KH132" s="29"/>
      <c r="KI132" s="29"/>
      <c r="KJ132" s="29"/>
      <c r="KK132" s="29"/>
      <c r="KL132" s="29"/>
      <c r="KM132" s="29"/>
      <c r="KN132" s="29"/>
      <c r="KO132" s="29"/>
      <c r="KP132" s="29"/>
      <c r="KQ132" s="29"/>
      <c r="KR132" s="29"/>
      <c r="KS132" s="29"/>
      <c r="KT132" s="29"/>
      <c r="KU132" s="29"/>
      <c r="KV132" s="29"/>
      <c r="KW132" s="29"/>
      <c r="KX132" s="29"/>
      <c r="KY132" s="29"/>
      <c r="KZ132" s="29"/>
      <c r="LA132" s="29"/>
      <c r="LB132" s="29"/>
      <c r="LC132" s="29"/>
      <c r="LD132" s="29"/>
      <c r="LE132" s="29"/>
      <c r="LF132" s="29"/>
      <c r="LG132" s="29"/>
      <c r="LH132" s="29"/>
      <c r="LI132" s="29"/>
      <c r="LJ132" s="29"/>
      <c r="LK132" s="29"/>
      <c r="LL132" s="29"/>
      <c r="LM132" s="29"/>
      <c r="LN132" s="29"/>
      <c r="LO132" s="29"/>
      <c r="LP132" s="29"/>
      <c r="LQ132" s="29"/>
      <c r="LR132" s="29"/>
      <c r="LS132" s="29"/>
      <c r="LT132" s="29"/>
      <c r="LU132" s="29"/>
      <c r="LV132" s="29"/>
      <c r="LW132" s="29"/>
      <c r="LX132" s="29"/>
      <c r="LY132" s="29"/>
      <c r="LZ132" s="29"/>
      <c r="MA132" s="29"/>
      <c r="MB132" s="29"/>
      <c r="MC132" s="29"/>
      <c r="MD132" s="29"/>
      <c r="ME132" s="29"/>
      <c r="MF132" s="29"/>
      <c r="MG132" s="29"/>
      <c r="MH132" s="29"/>
      <c r="MI132" s="29"/>
      <c r="MJ132" s="29"/>
      <c r="MK132" s="29"/>
      <c r="ML132" s="29"/>
      <c r="MM132" s="29"/>
      <c r="MN132" s="29"/>
      <c r="MO132" s="29"/>
      <c r="MP132" s="29"/>
      <c r="MQ132" s="29"/>
      <c r="MR132" s="29"/>
      <c r="MS132" s="29"/>
      <c r="MT132" s="29"/>
      <c r="MU132" s="29"/>
      <c r="MV132" s="29"/>
      <c r="MW132" s="29"/>
      <c r="MX132" s="29"/>
      <c r="MY132" s="29"/>
      <c r="MZ132" s="29"/>
      <c r="NA132" s="29"/>
      <c r="NB132" s="29"/>
      <c r="NC132" s="29"/>
      <c r="ND132" s="29"/>
      <c r="NE132" s="29"/>
      <c r="NF132" s="29"/>
      <c r="NG132" s="29"/>
      <c r="NH132" s="29"/>
      <c r="NI132" s="29"/>
      <c r="NJ132" s="29"/>
      <c r="NK132" s="29"/>
      <c r="NL132" s="29"/>
      <c r="NM132" s="29"/>
      <c r="NN132" s="29"/>
      <c r="NO132" s="29"/>
      <c r="NP132" s="29"/>
      <c r="NQ132" s="29"/>
      <c r="NR132" s="29"/>
      <c r="NS132" s="29"/>
      <c r="NT132" s="29"/>
      <c r="NU132" s="29"/>
      <c r="NV132" s="29"/>
      <c r="NW132" s="29"/>
      <c r="NX132" s="29"/>
      <c r="NY132" s="29"/>
      <c r="NZ132" s="29"/>
      <c r="OA132" s="29"/>
      <c r="OB132" s="29"/>
      <c r="OC132" s="29"/>
      <c r="OD132" s="29"/>
      <c r="OE132" s="29"/>
      <c r="OF132" s="29"/>
      <c r="OG132" s="29"/>
      <c r="OH132" s="29"/>
      <c r="OI132" s="29"/>
      <c r="OJ132" s="29"/>
      <c r="OK132" s="29"/>
      <c r="OL132" s="29"/>
      <c r="OM132" s="29"/>
      <c r="ON132" s="29"/>
      <c r="OO132" s="29"/>
      <c r="OP132" s="29"/>
      <c r="OQ132" s="29"/>
      <c r="OR132" s="29"/>
      <c r="OS132" s="29"/>
      <c r="OT132" s="29"/>
      <c r="OU132" s="29"/>
      <c r="OV132" s="29"/>
      <c r="OW132" s="29"/>
      <c r="OX132" s="29"/>
      <c r="OY132" s="29"/>
      <c r="OZ132" s="29"/>
      <c r="PA132" s="29"/>
      <c r="PB132" s="29"/>
      <c r="PC132" s="29"/>
      <c r="PD132" s="29"/>
      <c r="PE132" s="29"/>
      <c r="PF132" s="29"/>
      <c r="PG132" s="29"/>
      <c r="PH132" s="29"/>
      <c r="PI132" s="29"/>
      <c r="PJ132" s="29"/>
      <c r="PK132" s="29"/>
      <c r="PL132" s="29"/>
      <c r="PM132" s="29"/>
      <c r="PN132" s="29"/>
      <c r="PO132" s="29"/>
      <c r="PP132" s="29"/>
      <c r="PQ132" s="29"/>
      <c r="PR132" s="29"/>
      <c r="PS132" s="29"/>
      <c r="PT132" s="29"/>
      <c r="PU132" s="29"/>
      <c r="PV132" s="29"/>
      <c r="PW132" s="29"/>
      <c r="PX132" s="29"/>
      <c r="PY132" s="29"/>
      <c r="PZ132" s="29"/>
      <c r="QA132" s="29"/>
      <c r="QB132" s="29"/>
      <c r="QC132" s="29"/>
      <c r="QD132" s="29"/>
      <c r="QE132" s="29"/>
      <c r="QF132" s="29"/>
      <c r="QG132" s="29"/>
      <c r="QH132" s="29"/>
      <c r="QI132" s="29"/>
      <c r="QJ132" s="29"/>
      <c r="QK132" s="29"/>
      <c r="QL132" s="29"/>
      <c r="QM132" s="29"/>
      <c r="QN132" s="29"/>
      <c r="QO132" s="29"/>
      <c r="QP132" s="29"/>
      <c r="QQ132" s="29"/>
      <c r="QR132" s="29"/>
      <c r="QS132" s="29"/>
      <c r="QT132" s="29"/>
      <c r="QU132" s="29"/>
      <c r="QV132" s="29"/>
      <c r="QW132" s="29"/>
      <c r="QX132" s="29"/>
      <c r="QY132" s="29"/>
      <c r="QZ132" s="29"/>
      <c r="RA132" s="29"/>
      <c r="RB132" s="29"/>
      <c r="RC132" s="29"/>
      <c r="RD132" s="29"/>
      <c r="RE132" s="29"/>
      <c r="RF132" s="29"/>
      <c r="RG132" s="29"/>
      <c r="RH132" s="29"/>
      <c r="RI132" s="29"/>
      <c r="RJ132" s="29"/>
      <c r="RK132" s="29"/>
      <c r="RL132" s="29"/>
      <c r="RM132" s="29"/>
      <c r="RN132" s="29"/>
      <c r="RO132" s="29"/>
      <c r="RP132" s="29"/>
      <c r="RQ132" s="29"/>
      <c r="RR132" s="29"/>
      <c r="RS132" s="29"/>
      <c r="RT132" s="29"/>
      <c r="RU132" s="29"/>
      <c r="RV132" s="29"/>
      <c r="RW132" s="29"/>
      <c r="RX132" s="29"/>
      <c r="RY132" s="29"/>
      <c r="RZ132" s="29"/>
      <c r="SA132" s="29"/>
      <c r="SB132" s="29"/>
      <c r="SC132" s="29"/>
      <c r="SD132" s="29"/>
      <c r="SE132" s="29"/>
      <c r="SF132" s="29"/>
      <c r="SG132" s="29"/>
      <c r="SH132" s="29"/>
      <c r="SI132" s="29"/>
      <c r="SJ132" s="29"/>
      <c r="SK132" s="29"/>
      <c r="SL132" s="29"/>
      <c r="SM132" s="29"/>
      <c r="SN132" s="29"/>
      <c r="SO132" s="29"/>
      <c r="SP132" s="29"/>
      <c r="SQ132" s="29"/>
      <c r="SR132" s="29"/>
      <c r="SS132" s="29"/>
      <c r="ST132" s="29"/>
      <c r="SU132" s="29"/>
      <c r="SV132" s="29"/>
      <c r="SW132" s="29"/>
      <c r="SX132" s="29"/>
      <c r="SY132" s="29"/>
      <c r="SZ132" s="29"/>
      <c r="TA132" s="29"/>
      <c r="TB132" s="29"/>
      <c r="TC132" s="29"/>
      <c r="TD132" s="29"/>
      <c r="TE132" s="29"/>
      <c r="TF132" s="29"/>
      <c r="TG132" s="29"/>
      <c r="TH132" s="29"/>
      <c r="TI132" s="29"/>
      <c r="TJ132" s="29"/>
      <c r="TK132" s="29"/>
      <c r="TL132" s="29"/>
      <c r="TM132" s="29"/>
      <c r="TN132" s="29"/>
      <c r="TO132" s="29"/>
      <c r="TP132" s="29"/>
      <c r="TQ132" s="29"/>
      <c r="TR132" s="29"/>
      <c r="TS132" s="29"/>
      <c r="TT132" s="29"/>
      <c r="TU132" s="29"/>
      <c r="TV132" s="29"/>
      <c r="TW132" s="29"/>
      <c r="TX132" s="29"/>
      <c r="TY132" s="29"/>
      <c r="TZ132" s="29"/>
      <c r="UA132" s="29"/>
      <c r="UB132" s="29"/>
      <c r="UC132" s="29"/>
      <c r="UD132" s="29"/>
      <c r="UE132" s="29"/>
      <c r="UF132" s="29"/>
      <c r="UG132" s="29"/>
      <c r="UH132" s="29"/>
      <c r="UI132" s="29"/>
      <c r="UJ132" s="29"/>
      <c r="UK132" s="29"/>
      <c r="UL132" s="29"/>
      <c r="UM132" s="29"/>
      <c r="UN132" s="29"/>
      <c r="UO132" s="29"/>
      <c r="UP132" s="29"/>
      <c r="UQ132" s="29"/>
      <c r="UR132" s="29"/>
      <c r="US132" s="29"/>
      <c r="UT132" s="29"/>
      <c r="UU132" s="29"/>
      <c r="UV132" s="29"/>
      <c r="UW132" s="29"/>
      <c r="UX132" s="29"/>
      <c r="UY132" s="29"/>
      <c r="UZ132" s="29"/>
      <c r="VA132" s="29"/>
      <c r="VB132" s="29"/>
      <c r="VC132" s="29"/>
      <c r="VD132" s="29"/>
      <c r="VE132" s="29"/>
      <c r="VF132" s="29"/>
      <c r="VG132" s="29"/>
      <c r="VH132" s="29"/>
      <c r="VI132" s="29"/>
      <c r="VJ132" s="29"/>
      <c r="VK132" s="29"/>
      <c r="VL132" s="29"/>
      <c r="VM132" s="29"/>
      <c r="VN132" s="29"/>
      <c r="VO132" s="29"/>
      <c r="VP132" s="29"/>
      <c r="VQ132" s="29"/>
      <c r="VR132" s="29"/>
      <c r="VS132" s="29"/>
      <c r="VT132" s="29"/>
      <c r="VU132" s="29"/>
      <c r="VV132" s="29"/>
      <c r="VW132" s="29"/>
      <c r="VX132" s="29"/>
      <c r="VY132" s="29"/>
      <c r="VZ132" s="29"/>
      <c r="WA132" s="29"/>
      <c r="WB132" s="29"/>
      <c r="WC132" s="29"/>
      <c r="WD132" s="29"/>
      <c r="WE132" s="29"/>
      <c r="WF132" s="29"/>
      <c r="WG132" s="29"/>
      <c r="WH132" s="29"/>
      <c r="WI132" s="29"/>
      <c r="WJ132" s="29"/>
      <c r="WK132" s="29"/>
      <c r="WL132" s="29"/>
      <c r="WM132" s="29"/>
      <c r="WN132" s="29"/>
      <c r="WO132" s="29"/>
      <c r="WP132" s="29"/>
      <c r="WQ132" s="29"/>
      <c r="WR132" s="29"/>
      <c r="WS132" s="29"/>
      <c r="WT132" s="29"/>
      <c r="WU132" s="29"/>
      <c r="WV132" s="29"/>
      <c r="WW132" s="29"/>
      <c r="WX132" s="29"/>
      <c r="WY132" s="29"/>
      <c r="WZ132" s="29"/>
      <c r="XA132" s="29"/>
      <c r="XB132" s="29"/>
      <c r="XC132" s="29"/>
      <c r="XD132" s="29"/>
      <c r="XE132" s="29"/>
      <c r="XF132" s="29"/>
      <c r="XG132" s="29"/>
      <c r="XH132" s="29"/>
      <c r="XI132" s="29"/>
      <c r="XJ132" s="29"/>
      <c r="XK132" s="29"/>
      <c r="XL132" s="29"/>
      <c r="XM132" s="29"/>
      <c r="XN132" s="29"/>
      <c r="XO132" s="29"/>
      <c r="XP132" s="29"/>
      <c r="XQ132" s="29"/>
      <c r="XR132" s="29"/>
      <c r="XS132" s="29"/>
      <c r="XT132" s="29"/>
      <c r="XU132" s="29"/>
      <c r="XV132" s="29"/>
      <c r="XW132" s="29"/>
      <c r="XX132" s="29"/>
      <c r="XY132" s="29"/>
      <c r="XZ132" s="29"/>
      <c r="YA132" s="29"/>
      <c r="YB132" s="29"/>
      <c r="YC132" s="29"/>
      <c r="YD132" s="29"/>
      <c r="YE132" s="29"/>
      <c r="YF132" s="29"/>
      <c r="YG132" s="29"/>
      <c r="YH132" s="29"/>
      <c r="YI132" s="29"/>
      <c r="YJ132" s="29"/>
      <c r="YK132" s="29"/>
      <c r="YL132" s="29"/>
      <c r="YM132" s="29"/>
      <c r="YN132" s="29"/>
      <c r="YO132" s="29"/>
      <c r="YP132" s="29"/>
      <c r="YQ132" s="29"/>
      <c r="YR132" s="29"/>
      <c r="YS132" s="29"/>
      <c r="YT132" s="29"/>
      <c r="YU132" s="29"/>
      <c r="YV132" s="29"/>
      <c r="YW132" s="29"/>
      <c r="YX132" s="29"/>
      <c r="YY132" s="29"/>
      <c r="YZ132" s="29"/>
      <c r="ZA132" s="29"/>
      <c r="ZB132" s="29"/>
      <c r="ZC132" s="29"/>
      <c r="ZD132" s="29"/>
      <c r="ZE132" s="29"/>
      <c r="ZF132" s="29"/>
      <c r="ZG132" s="29"/>
      <c r="ZH132" s="29"/>
      <c r="ZI132" s="29"/>
      <c r="ZJ132" s="29"/>
      <c r="ZK132" s="29"/>
      <c r="ZL132" s="29"/>
      <c r="ZM132" s="29"/>
      <c r="ZN132" s="29"/>
      <c r="ZO132" s="29"/>
      <c r="ZP132" s="29"/>
      <c r="ZQ132" s="29"/>
      <c r="ZR132" s="29"/>
      <c r="ZS132" s="29"/>
      <c r="ZT132" s="29"/>
      <c r="ZU132" s="29"/>
      <c r="ZV132" s="29"/>
      <c r="ZW132" s="29"/>
      <c r="ZX132" s="29"/>
      <c r="ZY132" s="29"/>
      <c r="ZZ132" s="29"/>
      <c r="AAA132" s="29"/>
      <c r="AAB132" s="29"/>
      <c r="AAC132" s="29"/>
      <c r="AAD132" s="29"/>
      <c r="AAE132" s="29"/>
      <c r="AAF132" s="29"/>
      <c r="AAG132" s="29"/>
      <c r="AAH132" s="29"/>
      <c r="AAI132" s="29"/>
      <c r="AAJ132" s="29"/>
      <c r="AAK132" s="29"/>
      <c r="AAL132" s="29"/>
      <c r="AAM132" s="29"/>
      <c r="AAN132" s="29"/>
      <c r="AAO132" s="29"/>
      <c r="AAP132" s="29"/>
      <c r="AAQ132" s="29"/>
      <c r="AAR132" s="29"/>
      <c r="AAS132" s="29"/>
      <c r="AAT132" s="29"/>
      <c r="AAU132" s="29"/>
      <c r="AAV132" s="29"/>
      <c r="AAW132" s="29"/>
      <c r="AAX132" s="29"/>
      <c r="AAY132" s="29"/>
      <c r="AAZ132" s="29"/>
      <c r="ABA132" s="29"/>
      <c r="ABB132" s="29"/>
      <c r="ABC132" s="29"/>
      <c r="ABD132" s="29"/>
      <c r="ABE132" s="29"/>
      <c r="ABF132" s="29"/>
      <c r="ABG132" s="29"/>
      <c r="ABH132" s="29"/>
      <c r="ABI132" s="29"/>
      <c r="ABJ132" s="29"/>
      <c r="ABK132" s="29"/>
      <c r="ABL132" s="29"/>
      <c r="ABM132" s="29"/>
      <c r="ABN132" s="29"/>
      <c r="ABO132" s="29"/>
      <c r="ABP132" s="29"/>
      <c r="ABQ132" s="29"/>
      <c r="ABR132" s="29"/>
      <c r="ABS132" s="29"/>
      <c r="ABT132" s="29"/>
      <c r="ABU132" s="29"/>
      <c r="ABV132" s="29"/>
      <c r="ABW132" s="29"/>
      <c r="ABX132" s="29"/>
      <c r="ABY132" s="29"/>
      <c r="ABZ132" s="29"/>
      <c r="ACA132" s="29"/>
      <c r="ACB132" s="29"/>
      <c r="ACC132" s="29"/>
      <c r="ACD132" s="29"/>
      <c r="ACE132" s="29"/>
      <c r="ACF132" s="29"/>
      <c r="ACG132" s="29"/>
      <c r="ACH132" s="29"/>
      <c r="ACI132" s="29"/>
      <c r="ACJ132" s="29"/>
      <c r="ACK132" s="29"/>
      <c r="ACL132" s="29"/>
      <c r="ACM132" s="29"/>
      <c r="ACN132" s="29"/>
      <c r="ACO132" s="29"/>
      <c r="ACP132" s="29"/>
      <c r="ACQ132" s="29"/>
      <c r="ACR132" s="29"/>
      <c r="ACS132" s="29"/>
      <c r="ACT132" s="29"/>
      <c r="ACU132" s="29"/>
      <c r="ACV132" s="29"/>
      <c r="ACW132" s="29"/>
      <c r="ACX132" s="29"/>
      <c r="ACY132" s="29"/>
      <c r="ACZ132" s="29"/>
      <c r="ADA132" s="29"/>
      <c r="ADB132" s="29"/>
      <c r="ADC132" s="29"/>
      <c r="ADD132" s="29"/>
      <c r="ADE132" s="29"/>
      <c r="ADF132" s="29"/>
      <c r="ADG132" s="29"/>
      <c r="ADH132" s="29"/>
      <c r="ADI132" s="29"/>
      <c r="ADJ132" s="29"/>
      <c r="ADK132" s="29"/>
      <c r="ADL132" s="29"/>
      <c r="ADM132" s="29"/>
      <c r="ADN132" s="29"/>
      <c r="ADO132" s="29"/>
      <c r="ADP132" s="29"/>
      <c r="ADQ132" s="29"/>
      <c r="ADR132" s="29"/>
      <c r="ADS132" s="29"/>
      <c r="ADT132" s="29"/>
      <c r="ADU132" s="29"/>
      <c r="ADV132" s="29"/>
      <c r="ADW132" s="29"/>
      <c r="ADX132" s="29"/>
      <c r="ADY132" s="29"/>
      <c r="ADZ132" s="29"/>
      <c r="AEA132" s="29"/>
      <c r="AEB132" s="29"/>
      <c r="AEC132" s="29"/>
      <c r="AED132" s="29"/>
      <c r="AEE132" s="29"/>
      <c r="AEF132" s="29"/>
      <c r="AEG132" s="29"/>
      <c r="AEH132" s="29"/>
      <c r="AEI132" s="29"/>
      <c r="AEJ132" s="29"/>
      <c r="AEK132" s="29"/>
      <c r="AEL132" s="29"/>
      <c r="AEM132" s="29"/>
      <c r="AEN132" s="29"/>
      <c r="AEO132" s="29"/>
      <c r="AEP132" s="29"/>
      <c r="AEQ132" s="29"/>
      <c r="AER132" s="29"/>
      <c r="AES132" s="29"/>
      <c r="AET132" s="29"/>
      <c r="AEU132" s="29"/>
      <c r="AEV132" s="29"/>
      <c r="AEW132" s="29"/>
      <c r="AEX132" s="29"/>
      <c r="AEY132" s="29"/>
      <c r="AEZ132" s="29"/>
      <c r="AFA132" s="29"/>
      <c r="AFB132" s="29"/>
      <c r="AFC132" s="29"/>
      <c r="AFD132" s="29"/>
      <c r="AFE132" s="29"/>
      <c r="AFF132" s="29"/>
      <c r="AFG132" s="29"/>
      <c r="AFH132" s="29"/>
      <c r="AFI132" s="29"/>
      <c r="AFJ132" s="29"/>
      <c r="AFK132" s="29"/>
      <c r="AFL132" s="29"/>
      <c r="AFM132" s="29"/>
      <c r="AFN132" s="29"/>
      <c r="AFO132" s="29"/>
      <c r="AFP132" s="29"/>
      <c r="AFQ132" s="29"/>
      <c r="AFR132" s="29"/>
      <c r="AFS132" s="29"/>
      <c r="AFT132" s="29"/>
      <c r="AFU132" s="29"/>
      <c r="AFV132" s="29"/>
      <c r="AFW132" s="29"/>
      <c r="AFX132" s="29"/>
      <c r="AFY132" s="29"/>
      <c r="AFZ132" s="29"/>
      <c r="AGA132" s="29"/>
      <c r="AGB132" s="29"/>
      <c r="AGC132" s="29"/>
      <c r="AGD132" s="29"/>
      <c r="AGE132" s="29"/>
      <c r="AGF132" s="29"/>
      <c r="AGG132" s="29"/>
      <c r="AGH132" s="29"/>
      <c r="AGI132" s="29"/>
      <c r="AGJ132" s="29"/>
      <c r="AGK132" s="29"/>
      <c r="AGL132" s="29"/>
      <c r="AGM132" s="29"/>
      <c r="AGN132" s="29"/>
      <c r="AGO132" s="29"/>
      <c r="AGP132" s="29"/>
      <c r="AGQ132" s="29"/>
      <c r="AGR132" s="29"/>
      <c r="AGS132" s="29"/>
      <c r="AGT132" s="29"/>
      <c r="AGU132" s="29"/>
      <c r="AGV132" s="29"/>
      <c r="AGW132" s="29"/>
      <c r="AGX132" s="29"/>
      <c r="AGY132" s="29"/>
      <c r="AGZ132" s="29"/>
      <c r="AHA132" s="29"/>
      <c r="AHB132" s="29"/>
      <c r="AHC132" s="29"/>
      <c r="AHD132" s="29"/>
      <c r="AHE132" s="29"/>
      <c r="AHF132" s="29"/>
      <c r="AHG132" s="29"/>
      <c r="AHH132" s="29"/>
      <c r="AHI132" s="29"/>
      <c r="AHJ132" s="29"/>
      <c r="AHK132" s="29"/>
      <c r="AHL132" s="29"/>
      <c r="AHM132" s="29"/>
      <c r="AHN132" s="29"/>
      <c r="AHO132" s="29"/>
      <c r="AHP132" s="29"/>
      <c r="AHQ132" s="29"/>
      <c r="AHR132" s="29"/>
      <c r="AHS132" s="29"/>
      <c r="AHT132" s="29"/>
      <c r="AHU132" s="29"/>
      <c r="AHV132" s="29"/>
      <c r="AHW132" s="29"/>
      <c r="AHX132" s="29"/>
      <c r="AHY132" s="29"/>
      <c r="AHZ132" s="29"/>
      <c r="AIA132" s="29"/>
      <c r="AIB132" s="29"/>
      <c r="AIC132" s="29"/>
      <c r="AID132" s="29"/>
      <c r="AIE132" s="29"/>
      <c r="AIF132" s="29"/>
      <c r="AIG132" s="29"/>
      <c r="AIH132" s="29"/>
      <c r="AII132" s="29"/>
      <c r="AIJ132" s="29"/>
      <c r="AIK132" s="29"/>
      <c r="AIL132" s="29"/>
      <c r="AIM132" s="29"/>
      <c r="AIN132" s="29"/>
      <c r="AIO132" s="29"/>
      <c r="AIP132" s="29"/>
      <c r="AIQ132" s="29"/>
      <c r="AIR132" s="29"/>
      <c r="AIS132" s="29"/>
      <c r="AIT132" s="29"/>
      <c r="AIU132" s="29"/>
      <c r="AIV132" s="29"/>
      <c r="AIW132" s="29"/>
      <c r="AIX132" s="29"/>
      <c r="AIY132" s="29"/>
      <c r="AIZ132" s="29"/>
      <c r="AJA132" s="29"/>
      <c r="AJB132" s="29"/>
      <c r="AJC132" s="29"/>
      <c r="AJD132" s="29"/>
      <c r="AJE132" s="29"/>
      <c r="AJF132" s="29"/>
      <c r="AJG132" s="29"/>
      <c r="AJH132" s="29"/>
      <c r="AJI132" s="29"/>
      <c r="AJJ132" s="29"/>
      <c r="AJK132" s="29"/>
      <c r="AJL132" s="29"/>
      <c r="AJM132" s="29"/>
      <c r="AJN132" s="29"/>
      <c r="AJO132" s="29"/>
      <c r="AJP132" s="29"/>
      <c r="AJQ132" s="29"/>
      <c r="AJR132" s="29"/>
      <c r="AJS132" s="29"/>
      <c r="AJT132" s="29"/>
      <c r="AJU132" s="29"/>
      <c r="AJV132" s="29"/>
      <c r="AJW132" s="29"/>
      <c r="AJX132" s="29"/>
      <c r="AJY132" s="29"/>
      <c r="AJZ132" s="29"/>
      <c r="AKA132" s="29"/>
      <c r="AKB132" s="29"/>
      <c r="AKC132" s="29"/>
      <c r="AKD132" s="29"/>
      <c r="AKE132" s="29"/>
      <c r="AKF132" s="29"/>
      <c r="AKG132" s="29"/>
      <c r="AKH132" s="29"/>
      <c r="AKI132" s="29"/>
      <c r="AKJ132" s="29"/>
      <c r="AKK132" s="29"/>
      <c r="AKL132" s="29"/>
      <c r="AKM132" s="29"/>
      <c r="AKN132" s="29"/>
      <c r="AKO132" s="29"/>
      <c r="AKP132" s="29"/>
      <c r="AKQ132" s="29"/>
      <c r="AKR132" s="29"/>
      <c r="AKS132" s="29"/>
      <c r="AKT132" s="29"/>
      <c r="AKU132" s="29"/>
      <c r="AKV132" s="29"/>
      <c r="AKW132" s="29"/>
      <c r="AKX132" s="29"/>
      <c r="AKY132" s="29"/>
      <c r="AKZ132" s="29"/>
      <c r="ALA132" s="29"/>
      <c r="ALB132" s="29"/>
      <c r="ALC132" s="29"/>
      <c r="ALD132" s="29"/>
      <c r="ALE132" s="29"/>
      <c r="ALF132" s="29"/>
      <c r="ALG132" s="29"/>
      <c r="ALH132" s="29"/>
      <c r="ALI132" s="29"/>
      <c r="ALJ132" s="29"/>
      <c r="ALK132" s="29"/>
      <c r="ALL132" s="29"/>
      <c r="ALM132" s="29"/>
      <c r="ALN132" s="29"/>
      <c r="ALO132" s="29"/>
      <c r="ALP132" s="29"/>
      <c r="ALQ132" s="29"/>
      <c r="ALR132" s="29"/>
      <c r="ALS132" s="29"/>
      <c r="ALT132" s="29"/>
      <c r="ALU132" s="29"/>
      <c r="ALV132" s="29"/>
      <c r="ALW132" s="29"/>
      <c r="ALX132" s="29"/>
      <c r="ALY132" s="29"/>
      <c r="ALZ132" s="29"/>
      <c r="AMA132" s="29"/>
      <c r="AMB132" s="29"/>
      <c r="AMC132" s="29"/>
      <c r="AMD132" s="29"/>
      <c r="AME132" s="29"/>
      <c r="AMF132" s="29"/>
      <c r="AMG132" s="29"/>
      <c r="AMH132" s="29"/>
      <c r="AMI132" s="29"/>
      <c r="AMJ132" s="29"/>
      <c r="AMK132" s="29"/>
    </row>
    <row r="133" spans="1:1025" s="30" customFormat="1" ht="19.5" customHeight="1">
      <c r="A133" s="149"/>
      <c r="B133" s="508" t="s">
        <v>41</v>
      </c>
      <c r="C133" s="508"/>
      <c r="D133" s="508"/>
      <c r="E133" s="508"/>
      <c r="F133" s="150" t="s">
        <v>19</v>
      </c>
      <c r="G133" s="150" t="s">
        <v>18</v>
      </c>
      <c r="H133" s="50"/>
      <c r="I133" s="12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29"/>
      <c r="FM133" s="29"/>
      <c r="FN133" s="29"/>
      <c r="FO133" s="29"/>
      <c r="FP133" s="29"/>
      <c r="FQ133" s="29"/>
      <c r="FR133" s="29"/>
      <c r="FS133" s="29"/>
      <c r="FT133" s="29"/>
      <c r="FU133" s="29"/>
      <c r="FV133" s="29"/>
      <c r="FW133" s="29"/>
      <c r="FX133" s="29"/>
      <c r="FY133" s="29"/>
      <c r="FZ133" s="29"/>
      <c r="GA133" s="29"/>
      <c r="GB133" s="29"/>
      <c r="GC133" s="29"/>
      <c r="GD133" s="29"/>
      <c r="GE133" s="29"/>
      <c r="GF133" s="29"/>
      <c r="GG133" s="29"/>
      <c r="GH133" s="29"/>
      <c r="GI133" s="29"/>
      <c r="GJ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29"/>
      <c r="IF133" s="29"/>
      <c r="IG133" s="29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  <c r="IT133" s="29"/>
      <c r="IU133" s="29"/>
      <c r="IV133" s="29"/>
      <c r="IW133" s="29"/>
      <c r="IX133" s="29"/>
      <c r="IY133" s="29"/>
      <c r="IZ133" s="29"/>
      <c r="JA133" s="29"/>
      <c r="JB133" s="29"/>
      <c r="JC133" s="29"/>
      <c r="JD133" s="29"/>
      <c r="JE133" s="29"/>
      <c r="JF133" s="29"/>
      <c r="JG133" s="29"/>
      <c r="JH133" s="29"/>
      <c r="JI133" s="29"/>
      <c r="JJ133" s="29"/>
      <c r="JK133" s="29"/>
      <c r="JL133" s="29"/>
      <c r="JM133" s="29"/>
      <c r="JN133" s="29"/>
      <c r="JO133" s="29"/>
      <c r="JP133" s="29"/>
      <c r="JQ133" s="29"/>
      <c r="JR133" s="29"/>
      <c r="JS133" s="29"/>
      <c r="JT133" s="29"/>
      <c r="JU133" s="29"/>
      <c r="JV133" s="29"/>
      <c r="JW133" s="29"/>
      <c r="JX133" s="29"/>
      <c r="JY133" s="29"/>
      <c r="JZ133" s="29"/>
      <c r="KA133" s="29"/>
      <c r="KB133" s="29"/>
      <c r="KC133" s="29"/>
      <c r="KD133" s="29"/>
      <c r="KE133" s="29"/>
      <c r="KF133" s="29"/>
      <c r="KG133" s="29"/>
      <c r="KH133" s="29"/>
      <c r="KI133" s="29"/>
      <c r="KJ133" s="29"/>
      <c r="KK133" s="29"/>
      <c r="KL133" s="29"/>
      <c r="KM133" s="29"/>
      <c r="KN133" s="29"/>
      <c r="KO133" s="29"/>
      <c r="KP133" s="29"/>
      <c r="KQ133" s="29"/>
      <c r="KR133" s="29"/>
      <c r="KS133" s="29"/>
      <c r="KT133" s="29"/>
      <c r="KU133" s="29"/>
      <c r="KV133" s="29"/>
      <c r="KW133" s="29"/>
      <c r="KX133" s="29"/>
      <c r="KY133" s="29"/>
      <c r="KZ133" s="29"/>
      <c r="LA133" s="29"/>
      <c r="LB133" s="29"/>
      <c r="LC133" s="29"/>
      <c r="LD133" s="29"/>
      <c r="LE133" s="29"/>
      <c r="LF133" s="29"/>
      <c r="LG133" s="29"/>
      <c r="LH133" s="29"/>
      <c r="LI133" s="29"/>
      <c r="LJ133" s="29"/>
      <c r="LK133" s="29"/>
      <c r="LL133" s="29"/>
      <c r="LM133" s="29"/>
      <c r="LN133" s="29"/>
      <c r="LO133" s="29"/>
      <c r="LP133" s="29"/>
      <c r="LQ133" s="29"/>
      <c r="LR133" s="29"/>
      <c r="LS133" s="29"/>
      <c r="LT133" s="29"/>
      <c r="LU133" s="29"/>
      <c r="LV133" s="29"/>
      <c r="LW133" s="29"/>
      <c r="LX133" s="29"/>
      <c r="LY133" s="29"/>
      <c r="LZ133" s="29"/>
      <c r="MA133" s="29"/>
      <c r="MB133" s="29"/>
      <c r="MC133" s="29"/>
      <c r="MD133" s="29"/>
      <c r="ME133" s="29"/>
      <c r="MF133" s="29"/>
      <c r="MG133" s="29"/>
      <c r="MH133" s="29"/>
      <c r="MI133" s="29"/>
      <c r="MJ133" s="29"/>
      <c r="MK133" s="29"/>
      <c r="ML133" s="29"/>
      <c r="MM133" s="29"/>
      <c r="MN133" s="29"/>
      <c r="MO133" s="29"/>
      <c r="MP133" s="29"/>
      <c r="MQ133" s="29"/>
      <c r="MR133" s="29"/>
      <c r="MS133" s="29"/>
      <c r="MT133" s="29"/>
      <c r="MU133" s="29"/>
      <c r="MV133" s="29"/>
      <c r="MW133" s="29"/>
      <c r="MX133" s="29"/>
      <c r="MY133" s="29"/>
      <c r="MZ133" s="29"/>
      <c r="NA133" s="29"/>
      <c r="NB133" s="29"/>
      <c r="NC133" s="29"/>
      <c r="ND133" s="29"/>
      <c r="NE133" s="29"/>
      <c r="NF133" s="29"/>
      <c r="NG133" s="29"/>
      <c r="NH133" s="29"/>
      <c r="NI133" s="29"/>
      <c r="NJ133" s="29"/>
      <c r="NK133" s="29"/>
      <c r="NL133" s="29"/>
      <c r="NM133" s="29"/>
      <c r="NN133" s="29"/>
      <c r="NO133" s="29"/>
      <c r="NP133" s="29"/>
      <c r="NQ133" s="29"/>
      <c r="NR133" s="29"/>
      <c r="NS133" s="29"/>
      <c r="NT133" s="29"/>
      <c r="NU133" s="29"/>
      <c r="NV133" s="29"/>
      <c r="NW133" s="29"/>
      <c r="NX133" s="29"/>
      <c r="NY133" s="29"/>
      <c r="NZ133" s="29"/>
      <c r="OA133" s="29"/>
      <c r="OB133" s="29"/>
      <c r="OC133" s="29"/>
      <c r="OD133" s="29"/>
      <c r="OE133" s="29"/>
      <c r="OF133" s="29"/>
      <c r="OG133" s="29"/>
      <c r="OH133" s="29"/>
      <c r="OI133" s="29"/>
      <c r="OJ133" s="29"/>
      <c r="OK133" s="29"/>
      <c r="OL133" s="29"/>
      <c r="OM133" s="29"/>
      <c r="ON133" s="29"/>
      <c r="OO133" s="29"/>
      <c r="OP133" s="29"/>
      <c r="OQ133" s="29"/>
      <c r="OR133" s="29"/>
      <c r="OS133" s="29"/>
      <c r="OT133" s="29"/>
      <c r="OU133" s="29"/>
      <c r="OV133" s="29"/>
      <c r="OW133" s="29"/>
      <c r="OX133" s="29"/>
      <c r="OY133" s="29"/>
      <c r="OZ133" s="29"/>
      <c r="PA133" s="29"/>
      <c r="PB133" s="29"/>
      <c r="PC133" s="29"/>
      <c r="PD133" s="29"/>
      <c r="PE133" s="29"/>
      <c r="PF133" s="29"/>
      <c r="PG133" s="29"/>
      <c r="PH133" s="29"/>
      <c r="PI133" s="29"/>
      <c r="PJ133" s="29"/>
      <c r="PK133" s="29"/>
      <c r="PL133" s="29"/>
      <c r="PM133" s="29"/>
      <c r="PN133" s="29"/>
      <c r="PO133" s="29"/>
      <c r="PP133" s="29"/>
      <c r="PQ133" s="29"/>
      <c r="PR133" s="29"/>
      <c r="PS133" s="29"/>
      <c r="PT133" s="29"/>
      <c r="PU133" s="29"/>
      <c r="PV133" s="29"/>
      <c r="PW133" s="29"/>
      <c r="PX133" s="29"/>
      <c r="PY133" s="29"/>
      <c r="PZ133" s="29"/>
      <c r="QA133" s="29"/>
      <c r="QB133" s="29"/>
      <c r="QC133" s="29"/>
      <c r="QD133" s="29"/>
      <c r="QE133" s="29"/>
      <c r="QF133" s="29"/>
      <c r="QG133" s="29"/>
      <c r="QH133" s="29"/>
      <c r="QI133" s="29"/>
      <c r="QJ133" s="29"/>
      <c r="QK133" s="29"/>
      <c r="QL133" s="29"/>
      <c r="QM133" s="29"/>
      <c r="QN133" s="29"/>
      <c r="QO133" s="29"/>
      <c r="QP133" s="29"/>
      <c r="QQ133" s="29"/>
      <c r="QR133" s="29"/>
      <c r="QS133" s="29"/>
      <c r="QT133" s="29"/>
      <c r="QU133" s="29"/>
      <c r="QV133" s="29"/>
      <c r="QW133" s="29"/>
      <c r="QX133" s="29"/>
      <c r="QY133" s="29"/>
      <c r="QZ133" s="29"/>
      <c r="RA133" s="29"/>
      <c r="RB133" s="29"/>
      <c r="RC133" s="29"/>
      <c r="RD133" s="29"/>
      <c r="RE133" s="29"/>
      <c r="RF133" s="29"/>
      <c r="RG133" s="29"/>
      <c r="RH133" s="29"/>
      <c r="RI133" s="29"/>
      <c r="RJ133" s="29"/>
      <c r="RK133" s="29"/>
      <c r="RL133" s="29"/>
      <c r="RM133" s="29"/>
      <c r="RN133" s="29"/>
      <c r="RO133" s="29"/>
      <c r="RP133" s="29"/>
      <c r="RQ133" s="29"/>
      <c r="RR133" s="29"/>
      <c r="RS133" s="29"/>
      <c r="RT133" s="29"/>
      <c r="RU133" s="29"/>
      <c r="RV133" s="29"/>
      <c r="RW133" s="29"/>
      <c r="RX133" s="29"/>
      <c r="RY133" s="29"/>
      <c r="RZ133" s="29"/>
      <c r="SA133" s="29"/>
      <c r="SB133" s="29"/>
      <c r="SC133" s="29"/>
      <c r="SD133" s="29"/>
      <c r="SE133" s="29"/>
      <c r="SF133" s="29"/>
      <c r="SG133" s="29"/>
      <c r="SH133" s="29"/>
      <c r="SI133" s="29"/>
      <c r="SJ133" s="29"/>
      <c r="SK133" s="29"/>
      <c r="SL133" s="29"/>
      <c r="SM133" s="29"/>
      <c r="SN133" s="29"/>
      <c r="SO133" s="29"/>
      <c r="SP133" s="29"/>
      <c r="SQ133" s="29"/>
      <c r="SR133" s="29"/>
      <c r="SS133" s="29"/>
      <c r="ST133" s="29"/>
      <c r="SU133" s="29"/>
      <c r="SV133" s="29"/>
      <c r="SW133" s="29"/>
      <c r="SX133" s="29"/>
      <c r="SY133" s="29"/>
      <c r="SZ133" s="29"/>
      <c r="TA133" s="29"/>
      <c r="TB133" s="29"/>
      <c r="TC133" s="29"/>
      <c r="TD133" s="29"/>
      <c r="TE133" s="29"/>
      <c r="TF133" s="29"/>
      <c r="TG133" s="29"/>
      <c r="TH133" s="29"/>
      <c r="TI133" s="29"/>
      <c r="TJ133" s="29"/>
      <c r="TK133" s="29"/>
      <c r="TL133" s="29"/>
      <c r="TM133" s="29"/>
      <c r="TN133" s="29"/>
      <c r="TO133" s="29"/>
      <c r="TP133" s="29"/>
      <c r="TQ133" s="29"/>
      <c r="TR133" s="29"/>
      <c r="TS133" s="29"/>
      <c r="TT133" s="29"/>
      <c r="TU133" s="29"/>
      <c r="TV133" s="29"/>
      <c r="TW133" s="29"/>
      <c r="TX133" s="29"/>
      <c r="TY133" s="29"/>
      <c r="TZ133" s="29"/>
      <c r="UA133" s="29"/>
      <c r="UB133" s="29"/>
      <c r="UC133" s="29"/>
      <c r="UD133" s="29"/>
      <c r="UE133" s="29"/>
      <c r="UF133" s="29"/>
      <c r="UG133" s="29"/>
      <c r="UH133" s="29"/>
      <c r="UI133" s="29"/>
      <c r="UJ133" s="29"/>
      <c r="UK133" s="29"/>
      <c r="UL133" s="29"/>
      <c r="UM133" s="29"/>
      <c r="UN133" s="29"/>
      <c r="UO133" s="29"/>
      <c r="UP133" s="29"/>
      <c r="UQ133" s="29"/>
      <c r="UR133" s="29"/>
      <c r="US133" s="29"/>
      <c r="UT133" s="29"/>
      <c r="UU133" s="29"/>
      <c r="UV133" s="29"/>
      <c r="UW133" s="29"/>
      <c r="UX133" s="29"/>
      <c r="UY133" s="29"/>
      <c r="UZ133" s="29"/>
      <c r="VA133" s="29"/>
      <c r="VB133" s="29"/>
      <c r="VC133" s="29"/>
      <c r="VD133" s="29"/>
      <c r="VE133" s="29"/>
      <c r="VF133" s="29"/>
      <c r="VG133" s="29"/>
      <c r="VH133" s="29"/>
      <c r="VI133" s="29"/>
      <c r="VJ133" s="29"/>
      <c r="VK133" s="29"/>
      <c r="VL133" s="29"/>
      <c r="VM133" s="29"/>
      <c r="VN133" s="29"/>
      <c r="VO133" s="29"/>
      <c r="VP133" s="29"/>
      <c r="VQ133" s="29"/>
      <c r="VR133" s="29"/>
      <c r="VS133" s="29"/>
      <c r="VT133" s="29"/>
      <c r="VU133" s="29"/>
      <c r="VV133" s="29"/>
      <c r="VW133" s="29"/>
      <c r="VX133" s="29"/>
      <c r="VY133" s="29"/>
      <c r="VZ133" s="29"/>
      <c r="WA133" s="29"/>
      <c r="WB133" s="29"/>
      <c r="WC133" s="29"/>
      <c r="WD133" s="29"/>
      <c r="WE133" s="29"/>
      <c r="WF133" s="29"/>
      <c r="WG133" s="29"/>
      <c r="WH133" s="29"/>
      <c r="WI133" s="29"/>
      <c r="WJ133" s="29"/>
      <c r="WK133" s="29"/>
      <c r="WL133" s="29"/>
      <c r="WM133" s="29"/>
      <c r="WN133" s="29"/>
      <c r="WO133" s="29"/>
      <c r="WP133" s="29"/>
      <c r="WQ133" s="29"/>
      <c r="WR133" s="29"/>
      <c r="WS133" s="29"/>
      <c r="WT133" s="29"/>
      <c r="WU133" s="29"/>
      <c r="WV133" s="29"/>
      <c r="WW133" s="29"/>
      <c r="WX133" s="29"/>
      <c r="WY133" s="29"/>
      <c r="WZ133" s="29"/>
      <c r="XA133" s="29"/>
      <c r="XB133" s="29"/>
      <c r="XC133" s="29"/>
      <c r="XD133" s="29"/>
      <c r="XE133" s="29"/>
      <c r="XF133" s="29"/>
      <c r="XG133" s="29"/>
      <c r="XH133" s="29"/>
      <c r="XI133" s="29"/>
      <c r="XJ133" s="29"/>
      <c r="XK133" s="29"/>
      <c r="XL133" s="29"/>
      <c r="XM133" s="29"/>
      <c r="XN133" s="29"/>
      <c r="XO133" s="29"/>
      <c r="XP133" s="29"/>
      <c r="XQ133" s="29"/>
      <c r="XR133" s="29"/>
      <c r="XS133" s="29"/>
      <c r="XT133" s="29"/>
      <c r="XU133" s="29"/>
      <c r="XV133" s="29"/>
      <c r="XW133" s="29"/>
      <c r="XX133" s="29"/>
      <c r="XY133" s="29"/>
      <c r="XZ133" s="29"/>
      <c r="YA133" s="29"/>
      <c r="YB133" s="29"/>
      <c r="YC133" s="29"/>
      <c r="YD133" s="29"/>
      <c r="YE133" s="29"/>
      <c r="YF133" s="29"/>
      <c r="YG133" s="29"/>
      <c r="YH133" s="29"/>
      <c r="YI133" s="29"/>
      <c r="YJ133" s="29"/>
      <c r="YK133" s="29"/>
      <c r="YL133" s="29"/>
      <c r="YM133" s="29"/>
      <c r="YN133" s="29"/>
      <c r="YO133" s="29"/>
      <c r="YP133" s="29"/>
      <c r="YQ133" s="29"/>
      <c r="YR133" s="29"/>
      <c r="YS133" s="29"/>
      <c r="YT133" s="29"/>
      <c r="YU133" s="29"/>
      <c r="YV133" s="29"/>
      <c r="YW133" s="29"/>
      <c r="YX133" s="29"/>
      <c r="YY133" s="29"/>
      <c r="YZ133" s="29"/>
      <c r="ZA133" s="29"/>
      <c r="ZB133" s="29"/>
      <c r="ZC133" s="29"/>
      <c r="ZD133" s="29"/>
      <c r="ZE133" s="29"/>
      <c r="ZF133" s="29"/>
      <c r="ZG133" s="29"/>
      <c r="ZH133" s="29"/>
      <c r="ZI133" s="29"/>
      <c r="ZJ133" s="29"/>
      <c r="ZK133" s="29"/>
      <c r="ZL133" s="29"/>
      <c r="ZM133" s="29"/>
      <c r="ZN133" s="29"/>
      <c r="ZO133" s="29"/>
      <c r="ZP133" s="29"/>
      <c r="ZQ133" s="29"/>
      <c r="ZR133" s="29"/>
      <c r="ZS133" s="29"/>
      <c r="ZT133" s="29"/>
      <c r="ZU133" s="29"/>
      <c r="ZV133" s="29"/>
      <c r="ZW133" s="29"/>
      <c r="ZX133" s="29"/>
      <c r="ZY133" s="29"/>
      <c r="ZZ133" s="29"/>
      <c r="AAA133" s="29"/>
      <c r="AAB133" s="29"/>
      <c r="AAC133" s="29"/>
      <c r="AAD133" s="29"/>
      <c r="AAE133" s="29"/>
      <c r="AAF133" s="29"/>
      <c r="AAG133" s="29"/>
      <c r="AAH133" s="29"/>
      <c r="AAI133" s="29"/>
      <c r="AAJ133" s="29"/>
      <c r="AAK133" s="29"/>
      <c r="AAL133" s="29"/>
      <c r="AAM133" s="29"/>
      <c r="AAN133" s="29"/>
      <c r="AAO133" s="29"/>
      <c r="AAP133" s="29"/>
      <c r="AAQ133" s="29"/>
      <c r="AAR133" s="29"/>
      <c r="AAS133" s="29"/>
      <c r="AAT133" s="29"/>
      <c r="AAU133" s="29"/>
      <c r="AAV133" s="29"/>
      <c r="AAW133" s="29"/>
      <c r="AAX133" s="29"/>
      <c r="AAY133" s="29"/>
      <c r="AAZ133" s="29"/>
      <c r="ABA133" s="29"/>
      <c r="ABB133" s="29"/>
      <c r="ABC133" s="29"/>
      <c r="ABD133" s="29"/>
      <c r="ABE133" s="29"/>
      <c r="ABF133" s="29"/>
      <c r="ABG133" s="29"/>
      <c r="ABH133" s="29"/>
      <c r="ABI133" s="29"/>
      <c r="ABJ133" s="29"/>
      <c r="ABK133" s="29"/>
      <c r="ABL133" s="29"/>
      <c r="ABM133" s="29"/>
      <c r="ABN133" s="29"/>
      <c r="ABO133" s="29"/>
      <c r="ABP133" s="29"/>
      <c r="ABQ133" s="29"/>
      <c r="ABR133" s="29"/>
      <c r="ABS133" s="29"/>
      <c r="ABT133" s="29"/>
      <c r="ABU133" s="29"/>
      <c r="ABV133" s="29"/>
      <c r="ABW133" s="29"/>
      <c r="ABX133" s="29"/>
      <c r="ABY133" s="29"/>
      <c r="ABZ133" s="29"/>
      <c r="ACA133" s="29"/>
      <c r="ACB133" s="29"/>
      <c r="ACC133" s="29"/>
      <c r="ACD133" s="29"/>
      <c r="ACE133" s="29"/>
      <c r="ACF133" s="29"/>
      <c r="ACG133" s="29"/>
      <c r="ACH133" s="29"/>
      <c r="ACI133" s="29"/>
      <c r="ACJ133" s="29"/>
      <c r="ACK133" s="29"/>
      <c r="ACL133" s="29"/>
      <c r="ACM133" s="29"/>
      <c r="ACN133" s="29"/>
      <c r="ACO133" s="29"/>
      <c r="ACP133" s="29"/>
      <c r="ACQ133" s="29"/>
      <c r="ACR133" s="29"/>
      <c r="ACS133" s="29"/>
      <c r="ACT133" s="29"/>
      <c r="ACU133" s="29"/>
      <c r="ACV133" s="29"/>
      <c r="ACW133" s="29"/>
      <c r="ACX133" s="29"/>
      <c r="ACY133" s="29"/>
      <c r="ACZ133" s="29"/>
      <c r="ADA133" s="29"/>
      <c r="ADB133" s="29"/>
      <c r="ADC133" s="29"/>
      <c r="ADD133" s="29"/>
      <c r="ADE133" s="29"/>
      <c r="ADF133" s="29"/>
      <c r="ADG133" s="29"/>
      <c r="ADH133" s="29"/>
      <c r="ADI133" s="29"/>
      <c r="ADJ133" s="29"/>
      <c r="ADK133" s="29"/>
      <c r="ADL133" s="29"/>
      <c r="ADM133" s="29"/>
      <c r="ADN133" s="29"/>
      <c r="ADO133" s="29"/>
      <c r="ADP133" s="29"/>
      <c r="ADQ133" s="29"/>
      <c r="ADR133" s="29"/>
      <c r="ADS133" s="29"/>
      <c r="ADT133" s="29"/>
      <c r="ADU133" s="29"/>
      <c r="ADV133" s="29"/>
      <c r="ADW133" s="29"/>
      <c r="ADX133" s="29"/>
      <c r="ADY133" s="29"/>
      <c r="ADZ133" s="29"/>
      <c r="AEA133" s="29"/>
      <c r="AEB133" s="29"/>
      <c r="AEC133" s="29"/>
      <c r="AED133" s="29"/>
      <c r="AEE133" s="29"/>
      <c r="AEF133" s="29"/>
      <c r="AEG133" s="29"/>
      <c r="AEH133" s="29"/>
      <c r="AEI133" s="29"/>
      <c r="AEJ133" s="29"/>
      <c r="AEK133" s="29"/>
      <c r="AEL133" s="29"/>
      <c r="AEM133" s="29"/>
      <c r="AEN133" s="29"/>
      <c r="AEO133" s="29"/>
      <c r="AEP133" s="29"/>
      <c r="AEQ133" s="29"/>
      <c r="AER133" s="29"/>
      <c r="AES133" s="29"/>
      <c r="AET133" s="29"/>
      <c r="AEU133" s="29"/>
      <c r="AEV133" s="29"/>
      <c r="AEW133" s="29"/>
      <c r="AEX133" s="29"/>
      <c r="AEY133" s="29"/>
      <c r="AEZ133" s="29"/>
      <c r="AFA133" s="29"/>
      <c r="AFB133" s="29"/>
      <c r="AFC133" s="29"/>
      <c r="AFD133" s="29"/>
      <c r="AFE133" s="29"/>
      <c r="AFF133" s="29"/>
      <c r="AFG133" s="29"/>
      <c r="AFH133" s="29"/>
      <c r="AFI133" s="29"/>
      <c r="AFJ133" s="29"/>
      <c r="AFK133" s="29"/>
      <c r="AFL133" s="29"/>
      <c r="AFM133" s="29"/>
      <c r="AFN133" s="29"/>
      <c r="AFO133" s="29"/>
      <c r="AFP133" s="29"/>
      <c r="AFQ133" s="29"/>
      <c r="AFR133" s="29"/>
      <c r="AFS133" s="29"/>
      <c r="AFT133" s="29"/>
      <c r="AFU133" s="29"/>
      <c r="AFV133" s="29"/>
      <c r="AFW133" s="29"/>
      <c r="AFX133" s="29"/>
      <c r="AFY133" s="29"/>
      <c r="AFZ133" s="29"/>
      <c r="AGA133" s="29"/>
      <c r="AGB133" s="29"/>
      <c r="AGC133" s="29"/>
      <c r="AGD133" s="29"/>
      <c r="AGE133" s="29"/>
      <c r="AGF133" s="29"/>
      <c r="AGG133" s="29"/>
      <c r="AGH133" s="29"/>
      <c r="AGI133" s="29"/>
      <c r="AGJ133" s="29"/>
      <c r="AGK133" s="29"/>
      <c r="AGL133" s="29"/>
      <c r="AGM133" s="29"/>
      <c r="AGN133" s="29"/>
      <c r="AGO133" s="29"/>
      <c r="AGP133" s="29"/>
      <c r="AGQ133" s="29"/>
      <c r="AGR133" s="29"/>
      <c r="AGS133" s="29"/>
      <c r="AGT133" s="29"/>
      <c r="AGU133" s="29"/>
      <c r="AGV133" s="29"/>
      <c r="AGW133" s="29"/>
      <c r="AGX133" s="29"/>
      <c r="AGY133" s="29"/>
      <c r="AGZ133" s="29"/>
      <c r="AHA133" s="29"/>
      <c r="AHB133" s="29"/>
      <c r="AHC133" s="29"/>
      <c r="AHD133" s="29"/>
      <c r="AHE133" s="29"/>
      <c r="AHF133" s="29"/>
      <c r="AHG133" s="29"/>
      <c r="AHH133" s="29"/>
      <c r="AHI133" s="29"/>
      <c r="AHJ133" s="29"/>
      <c r="AHK133" s="29"/>
      <c r="AHL133" s="29"/>
      <c r="AHM133" s="29"/>
      <c r="AHN133" s="29"/>
      <c r="AHO133" s="29"/>
      <c r="AHP133" s="29"/>
      <c r="AHQ133" s="29"/>
      <c r="AHR133" s="29"/>
      <c r="AHS133" s="29"/>
      <c r="AHT133" s="29"/>
      <c r="AHU133" s="29"/>
      <c r="AHV133" s="29"/>
      <c r="AHW133" s="29"/>
      <c r="AHX133" s="29"/>
      <c r="AHY133" s="29"/>
      <c r="AHZ133" s="29"/>
      <c r="AIA133" s="29"/>
      <c r="AIB133" s="29"/>
      <c r="AIC133" s="29"/>
      <c r="AID133" s="29"/>
      <c r="AIE133" s="29"/>
      <c r="AIF133" s="29"/>
      <c r="AIG133" s="29"/>
      <c r="AIH133" s="29"/>
      <c r="AII133" s="29"/>
      <c r="AIJ133" s="29"/>
      <c r="AIK133" s="29"/>
      <c r="AIL133" s="29"/>
      <c r="AIM133" s="29"/>
      <c r="AIN133" s="29"/>
      <c r="AIO133" s="29"/>
      <c r="AIP133" s="29"/>
      <c r="AIQ133" s="29"/>
      <c r="AIR133" s="29"/>
      <c r="AIS133" s="29"/>
      <c r="AIT133" s="29"/>
      <c r="AIU133" s="29"/>
      <c r="AIV133" s="29"/>
      <c r="AIW133" s="29"/>
      <c r="AIX133" s="29"/>
      <c r="AIY133" s="29"/>
      <c r="AIZ133" s="29"/>
      <c r="AJA133" s="29"/>
      <c r="AJB133" s="29"/>
      <c r="AJC133" s="29"/>
      <c r="AJD133" s="29"/>
      <c r="AJE133" s="29"/>
      <c r="AJF133" s="29"/>
      <c r="AJG133" s="29"/>
      <c r="AJH133" s="29"/>
      <c r="AJI133" s="29"/>
      <c r="AJJ133" s="29"/>
      <c r="AJK133" s="29"/>
      <c r="AJL133" s="29"/>
      <c r="AJM133" s="29"/>
      <c r="AJN133" s="29"/>
      <c r="AJO133" s="29"/>
      <c r="AJP133" s="29"/>
      <c r="AJQ133" s="29"/>
      <c r="AJR133" s="29"/>
      <c r="AJS133" s="29"/>
      <c r="AJT133" s="29"/>
      <c r="AJU133" s="29"/>
      <c r="AJV133" s="29"/>
      <c r="AJW133" s="29"/>
      <c r="AJX133" s="29"/>
      <c r="AJY133" s="29"/>
      <c r="AJZ133" s="29"/>
      <c r="AKA133" s="29"/>
      <c r="AKB133" s="29"/>
      <c r="AKC133" s="29"/>
      <c r="AKD133" s="29"/>
      <c r="AKE133" s="29"/>
      <c r="AKF133" s="29"/>
      <c r="AKG133" s="29"/>
      <c r="AKH133" s="29"/>
      <c r="AKI133" s="29"/>
      <c r="AKJ133" s="29"/>
      <c r="AKK133" s="29"/>
      <c r="AKL133" s="29"/>
      <c r="AKM133" s="29"/>
      <c r="AKN133" s="29"/>
      <c r="AKO133" s="29"/>
      <c r="AKP133" s="29"/>
      <c r="AKQ133" s="29"/>
      <c r="AKR133" s="29"/>
      <c r="AKS133" s="29"/>
      <c r="AKT133" s="29"/>
      <c r="AKU133" s="29"/>
      <c r="AKV133" s="29"/>
      <c r="AKW133" s="29"/>
      <c r="AKX133" s="29"/>
      <c r="AKY133" s="29"/>
      <c r="AKZ133" s="29"/>
      <c r="ALA133" s="29"/>
      <c r="ALB133" s="29"/>
      <c r="ALC133" s="29"/>
      <c r="ALD133" s="29"/>
      <c r="ALE133" s="29"/>
      <c r="ALF133" s="29"/>
      <c r="ALG133" s="29"/>
      <c r="ALH133" s="29"/>
      <c r="ALI133" s="29"/>
      <c r="ALJ133" s="29"/>
      <c r="ALK133" s="29"/>
      <c r="ALL133" s="29"/>
      <c r="ALM133" s="29"/>
      <c r="ALN133" s="29"/>
      <c r="ALO133" s="29"/>
      <c r="ALP133" s="29"/>
      <c r="ALQ133" s="29"/>
      <c r="ALR133" s="29"/>
      <c r="ALS133" s="29"/>
      <c r="ALT133" s="29"/>
      <c r="ALU133" s="29"/>
      <c r="ALV133" s="29"/>
      <c r="ALW133" s="29"/>
      <c r="ALX133" s="29"/>
      <c r="ALY133" s="29"/>
      <c r="ALZ133" s="29"/>
      <c r="AMA133" s="29"/>
      <c r="AMB133" s="29"/>
      <c r="AMC133" s="29"/>
      <c r="AMD133" s="29"/>
      <c r="AME133" s="29"/>
      <c r="AMF133" s="29"/>
      <c r="AMG133" s="29"/>
      <c r="AMH133" s="29"/>
      <c r="AMI133" s="29"/>
      <c r="AMJ133" s="29"/>
      <c r="AMK133" s="29"/>
    </row>
    <row r="134" spans="1:1025" s="30" customFormat="1" ht="47.25" customHeight="1">
      <c r="A134" s="307" t="s">
        <v>130</v>
      </c>
      <c r="B134" s="459"/>
      <c r="C134" s="459"/>
      <c r="D134" s="459"/>
      <c r="E134" s="459"/>
      <c r="F134" s="308"/>
      <c r="G134" s="155">
        <f>SUM(G38+G87+G98+G123+G130)</f>
        <v>5972.0041666666657</v>
      </c>
      <c r="H134" s="50"/>
      <c r="I134" s="12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  <c r="FD134" s="29"/>
      <c r="FE134" s="29"/>
      <c r="FF134" s="29"/>
      <c r="FG134" s="29"/>
      <c r="FH134" s="29"/>
      <c r="FI134" s="29"/>
      <c r="FJ134" s="29"/>
      <c r="FK134" s="29"/>
      <c r="FL134" s="29"/>
      <c r="FM134" s="29"/>
      <c r="FN134" s="29"/>
      <c r="FO134" s="29"/>
      <c r="FP134" s="29"/>
      <c r="FQ134" s="29"/>
      <c r="FR134" s="29"/>
      <c r="FS134" s="29"/>
      <c r="FT134" s="29"/>
      <c r="FU134" s="29"/>
      <c r="FV134" s="29"/>
      <c r="FW134" s="29"/>
      <c r="FX134" s="29"/>
      <c r="FY134" s="29"/>
      <c r="FZ134" s="29"/>
      <c r="GA134" s="29"/>
      <c r="GB134" s="29"/>
      <c r="GC134" s="29"/>
      <c r="GD134" s="29"/>
      <c r="GE134" s="29"/>
      <c r="GF134" s="29"/>
      <c r="GG134" s="29"/>
      <c r="GH134" s="29"/>
      <c r="GI134" s="29"/>
      <c r="GJ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  <c r="IB134" s="29"/>
      <c r="IC134" s="29"/>
      <c r="ID134" s="29"/>
      <c r="IE134" s="29"/>
      <c r="IF134" s="29"/>
      <c r="IG134" s="29"/>
      <c r="IH134" s="29"/>
      <c r="II134" s="29"/>
      <c r="IJ134" s="29"/>
      <c r="IK134" s="29"/>
      <c r="IL134" s="29"/>
      <c r="IM134" s="29"/>
      <c r="IN134" s="29"/>
      <c r="IO134" s="29"/>
      <c r="IP134" s="29"/>
      <c r="IQ134" s="29"/>
      <c r="IR134" s="29"/>
      <c r="IS134" s="29"/>
      <c r="IT134" s="29"/>
      <c r="IU134" s="29"/>
      <c r="IV134" s="29"/>
      <c r="IW134" s="29"/>
      <c r="IX134" s="29"/>
      <c r="IY134" s="29"/>
      <c r="IZ134" s="29"/>
      <c r="JA134" s="29"/>
      <c r="JB134" s="29"/>
      <c r="JC134" s="29"/>
      <c r="JD134" s="29"/>
      <c r="JE134" s="29"/>
      <c r="JF134" s="29"/>
      <c r="JG134" s="29"/>
      <c r="JH134" s="29"/>
      <c r="JI134" s="29"/>
      <c r="JJ134" s="29"/>
      <c r="JK134" s="29"/>
      <c r="JL134" s="29"/>
      <c r="JM134" s="29"/>
      <c r="JN134" s="29"/>
      <c r="JO134" s="29"/>
      <c r="JP134" s="29"/>
      <c r="JQ134" s="29"/>
      <c r="JR134" s="29"/>
      <c r="JS134" s="29"/>
      <c r="JT134" s="29"/>
      <c r="JU134" s="29"/>
      <c r="JV134" s="29"/>
      <c r="JW134" s="29"/>
      <c r="JX134" s="29"/>
      <c r="JY134" s="29"/>
      <c r="JZ134" s="29"/>
      <c r="KA134" s="29"/>
      <c r="KB134" s="29"/>
      <c r="KC134" s="29"/>
      <c r="KD134" s="29"/>
      <c r="KE134" s="29"/>
      <c r="KF134" s="29"/>
      <c r="KG134" s="29"/>
      <c r="KH134" s="29"/>
      <c r="KI134" s="29"/>
      <c r="KJ134" s="29"/>
      <c r="KK134" s="29"/>
      <c r="KL134" s="29"/>
      <c r="KM134" s="29"/>
      <c r="KN134" s="29"/>
      <c r="KO134" s="29"/>
      <c r="KP134" s="29"/>
      <c r="KQ134" s="29"/>
      <c r="KR134" s="29"/>
      <c r="KS134" s="29"/>
      <c r="KT134" s="29"/>
      <c r="KU134" s="29"/>
      <c r="KV134" s="29"/>
      <c r="KW134" s="29"/>
      <c r="KX134" s="29"/>
      <c r="KY134" s="29"/>
      <c r="KZ134" s="29"/>
      <c r="LA134" s="29"/>
      <c r="LB134" s="29"/>
      <c r="LC134" s="29"/>
      <c r="LD134" s="29"/>
      <c r="LE134" s="29"/>
      <c r="LF134" s="29"/>
      <c r="LG134" s="29"/>
      <c r="LH134" s="29"/>
      <c r="LI134" s="29"/>
      <c r="LJ134" s="29"/>
      <c r="LK134" s="29"/>
      <c r="LL134" s="29"/>
      <c r="LM134" s="29"/>
      <c r="LN134" s="29"/>
      <c r="LO134" s="29"/>
      <c r="LP134" s="29"/>
      <c r="LQ134" s="29"/>
      <c r="LR134" s="29"/>
      <c r="LS134" s="29"/>
      <c r="LT134" s="29"/>
      <c r="LU134" s="29"/>
      <c r="LV134" s="29"/>
      <c r="LW134" s="29"/>
      <c r="LX134" s="29"/>
      <c r="LY134" s="29"/>
      <c r="LZ134" s="29"/>
      <c r="MA134" s="29"/>
      <c r="MB134" s="29"/>
      <c r="MC134" s="29"/>
      <c r="MD134" s="29"/>
      <c r="ME134" s="29"/>
      <c r="MF134" s="29"/>
      <c r="MG134" s="29"/>
      <c r="MH134" s="29"/>
      <c r="MI134" s="29"/>
      <c r="MJ134" s="29"/>
      <c r="MK134" s="29"/>
      <c r="ML134" s="29"/>
      <c r="MM134" s="29"/>
      <c r="MN134" s="29"/>
      <c r="MO134" s="29"/>
      <c r="MP134" s="29"/>
      <c r="MQ134" s="29"/>
      <c r="MR134" s="29"/>
      <c r="MS134" s="29"/>
      <c r="MT134" s="29"/>
      <c r="MU134" s="29"/>
      <c r="MV134" s="29"/>
      <c r="MW134" s="29"/>
      <c r="MX134" s="29"/>
      <c r="MY134" s="29"/>
      <c r="MZ134" s="29"/>
      <c r="NA134" s="29"/>
      <c r="NB134" s="29"/>
      <c r="NC134" s="29"/>
      <c r="ND134" s="29"/>
      <c r="NE134" s="29"/>
      <c r="NF134" s="29"/>
      <c r="NG134" s="29"/>
      <c r="NH134" s="29"/>
      <c r="NI134" s="29"/>
      <c r="NJ134" s="29"/>
      <c r="NK134" s="29"/>
      <c r="NL134" s="29"/>
      <c r="NM134" s="29"/>
      <c r="NN134" s="29"/>
      <c r="NO134" s="29"/>
      <c r="NP134" s="29"/>
      <c r="NQ134" s="29"/>
      <c r="NR134" s="29"/>
      <c r="NS134" s="29"/>
      <c r="NT134" s="29"/>
      <c r="NU134" s="29"/>
      <c r="NV134" s="29"/>
      <c r="NW134" s="29"/>
      <c r="NX134" s="29"/>
      <c r="NY134" s="29"/>
      <c r="NZ134" s="29"/>
      <c r="OA134" s="29"/>
      <c r="OB134" s="29"/>
      <c r="OC134" s="29"/>
      <c r="OD134" s="29"/>
      <c r="OE134" s="29"/>
      <c r="OF134" s="29"/>
      <c r="OG134" s="29"/>
      <c r="OH134" s="29"/>
      <c r="OI134" s="29"/>
      <c r="OJ134" s="29"/>
      <c r="OK134" s="29"/>
      <c r="OL134" s="29"/>
      <c r="OM134" s="29"/>
      <c r="ON134" s="29"/>
      <c r="OO134" s="29"/>
      <c r="OP134" s="29"/>
      <c r="OQ134" s="29"/>
      <c r="OR134" s="29"/>
      <c r="OS134" s="29"/>
      <c r="OT134" s="29"/>
      <c r="OU134" s="29"/>
      <c r="OV134" s="29"/>
      <c r="OW134" s="29"/>
      <c r="OX134" s="29"/>
      <c r="OY134" s="29"/>
      <c r="OZ134" s="29"/>
      <c r="PA134" s="29"/>
      <c r="PB134" s="29"/>
      <c r="PC134" s="29"/>
      <c r="PD134" s="29"/>
      <c r="PE134" s="29"/>
      <c r="PF134" s="29"/>
      <c r="PG134" s="29"/>
      <c r="PH134" s="29"/>
      <c r="PI134" s="29"/>
      <c r="PJ134" s="29"/>
      <c r="PK134" s="29"/>
      <c r="PL134" s="29"/>
      <c r="PM134" s="29"/>
      <c r="PN134" s="29"/>
      <c r="PO134" s="29"/>
      <c r="PP134" s="29"/>
      <c r="PQ134" s="29"/>
      <c r="PR134" s="29"/>
      <c r="PS134" s="29"/>
      <c r="PT134" s="29"/>
      <c r="PU134" s="29"/>
      <c r="PV134" s="29"/>
      <c r="PW134" s="29"/>
      <c r="PX134" s="29"/>
      <c r="PY134" s="29"/>
      <c r="PZ134" s="29"/>
      <c r="QA134" s="29"/>
      <c r="QB134" s="29"/>
      <c r="QC134" s="29"/>
      <c r="QD134" s="29"/>
      <c r="QE134" s="29"/>
      <c r="QF134" s="29"/>
      <c r="QG134" s="29"/>
      <c r="QH134" s="29"/>
      <c r="QI134" s="29"/>
      <c r="QJ134" s="29"/>
      <c r="QK134" s="29"/>
      <c r="QL134" s="29"/>
      <c r="QM134" s="29"/>
      <c r="QN134" s="29"/>
      <c r="QO134" s="29"/>
      <c r="QP134" s="29"/>
      <c r="QQ134" s="29"/>
      <c r="QR134" s="29"/>
      <c r="QS134" s="29"/>
      <c r="QT134" s="29"/>
      <c r="QU134" s="29"/>
      <c r="QV134" s="29"/>
      <c r="QW134" s="29"/>
      <c r="QX134" s="29"/>
      <c r="QY134" s="29"/>
      <c r="QZ134" s="29"/>
      <c r="RA134" s="29"/>
      <c r="RB134" s="29"/>
      <c r="RC134" s="29"/>
      <c r="RD134" s="29"/>
      <c r="RE134" s="29"/>
      <c r="RF134" s="29"/>
      <c r="RG134" s="29"/>
      <c r="RH134" s="29"/>
      <c r="RI134" s="29"/>
      <c r="RJ134" s="29"/>
      <c r="RK134" s="29"/>
      <c r="RL134" s="29"/>
      <c r="RM134" s="29"/>
      <c r="RN134" s="29"/>
      <c r="RO134" s="29"/>
      <c r="RP134" s="29"/>
      <c r="RQ134" s="29"/>
      <c r="RR134" s="29"/>
      <c r="RS134" s="29"/>
      <c r="RT134" s="29"/>
      <c r="RU134" s="29"/>
      <c r="RV134" s="29"/>
      <c r="RW134" s="29"/>
      <c r="RX134" s="29"/>
      <c r="RY134" s="29"/>
      <c r="RZ134" s="29"/>
      <c r="SA134" s="29"/>
      <c r="SB134" s="29"/>
      <c r="SC134" s="29"/>
      <c r="SD134" s="29"/>
      <c r="SE134" s="29"/>
      <c r="SF134" s="29"/>
      <c r="SG134" s="29"/>
      <c r="SH134" s="29"/>
      <c r="SI134" s="29"/>
      <c r="SJ134" s="29"/>
      <c r="SK134" s="29"/>
      <c r="SL134" s="29"/>
      <c r="SM134" s="29"/>
      <c r="SN134" s="29"/>
      <c r="SO134" s="29"/>
      <c r="SP134" s="29"/>
      <c r="SQ134" s="29"/>
      <c r="SR134" s="29"/>
      <c r="SS134" s="29"/>
      <c r="ST134" s="29"/>
      <c r="SU134" s="29"/>
      <c r="SV134" s="29"/>
      <c r="SW134" s="29"/>
      <c r="SX134" s="29"/>
      <c r="SY134" s="29"/>
      <c r="SZ134" s="29"/>
      <c r="TA134" s="29"/>
      <c r="TB134" s="29"/>
      <c r="TC134" s="29"/>
      <c r="TD134" s="29"/>
      <c r="TE134" s="29"/>
      <c r="TF134" s="29"/>
      <c r="TG134" s="29"/>
      <c r="TH134" s="29"/>
      <c r="TI134" s="29"/>
      <c r="TJ134" s="29"/>
      <c r="TK134" s="29"/>
      <c r="TL134" s="29"/>
      <c r="TM134" s="29"/>
      <c r="TN134" s="29"/>
      <c r="TO134" s="29"/>
      <c r="TP134" s="29"/>
      <c r="TQ134" s="29"/>
      <c r="TR134" s="29"/>
      <c r="TS134" s="29"/>
      <c r="TT134" s="29"/>
      <c r="TU134" s="29"/>
      <c r="TV134" s="29"/>
      <c r="TW134" s="29"/>
      <c r="TX134" s="29"/>
      <c r="TY134" s="29"/>
      <c r="TZ134" s="29"/>
      <c r="UA134" s="29"/>
      <c r="UB134" s="29"/>
      <c r="UC134" s="29"/>
      <c r="UD134" s="29"/>
      <c r="UE134" s="29"/>
      <c r="UF134" s="29"/>
      <c r="UG134" s="29"/>
      <c r="UH134" s="29"/>
      <c r="UI134" s="29"/>
      <c r="UJ134" s="29"/>
      <c r="UK134" s="29"/>
      <c r="UL134" s="29"/>
      <c r="UM134" s="29"/>
      <c r="UN134" s="29"/>
      <c r="UO134" s="29"/>
      <c r="UP134" s="29"/>
      <c r="UQ134" s="29"/>
      <c r="UR134" s="29"/>
      <c r="US134" s="29"/>
      <c r="UT134" s="29"/>
      <c r="UU134" s="29"/>
      <c r="UV134" s="29"/>
      <c r="UW134" s="29"/>
      <c r="UX134" s="29"/>
      <c r="UY134" s="29"/>
      <c r="UZ134" s="29"/>
      <c r="VA134" s="29"/>
      <c r="VB134" s="29"/>
      <c r="VC134" s="29"/>
      <c r="VD134" s="29"/>
      <c r="VE134" s="29"/>
      <c r="VF134" s="29"/>
      <c r="VG134" s="29"/>
      <c r="VH134" s="29"/>
      <c r="VI134" s="29"/>
      <c r="VJ134" s="29"/>
      <c r="VK134" s="29"/>
      <c r="VL134" s="29"/>
      <c r="VM134" s="29"/>
      <c r="VN134" s="29"/>
      <c r="VO134" s="29"/>
      <c r="VP134" s="29"/>
      <c r="VQ134" s="29"/>
      <c r="VR134" s="29"/>
      <c r="VS134" s="29"/>
      <c r="VT134" s="29"/>
      <c r="VU134" s="29"/>
      <c r="VV134" s="29"/>
      <c r="VW134" s="29"/>
      <c r="VX134" s="29"/>
      <c r="VY134" s="29"/>
      <c r="VZ134" s="29"/>
      <c r="WA134" s="29"/>
      <c r="WB134" s="29"/>
      <c r="WC134" s="29"/>
      <c r="WD134" s="29"/>
      <c r="WE134" s="29"/>
      <c r="WF134" s="29"/>
      <c r="WG134" s="29"/>
      <c r="WH134" s="29"/>
      <c r="WI134" s="29"/>
      <c r="WJ134" s="29"/>
      <c r="WK134" s="29"/>
      <c r="WL134" s="29"/>
      <c r="WM134" s="29"/>
      <c r="WN134" s="29"/>
      <c r="WO134" s="29"/>
      <c r="WP134" s="29"/>
      <c r="WQ134" s="29"/>
      <c r="WR134" s="29"/>
      <c r="WS134" s="29"/>
      <c r="WT134" s="29"/>
      <c r="WU134" s="29"/>
      <c r="WV134" s="29"/>
      <c r="WW134" s="29"/>
      <c r="WX134" s="29"/>
      <c r="WY134" s="29"/>
      <c r="WZ134" s="29"/>
      <c r="XA134" s="29"/>
      <c r="XB134" s="29"/>
      <c r="XC134" s="29"/>
      <c r="XD134" s="29"/>
      <c r="XE134" s="29"/>
      <c r="XF134" s="29"/>
      <c r="XG134" s="29"/>
      <c r="XH134" s="29"/>
      <c r="XI134" s="29"/>
      <c r="XJ134" s="29"/>
      <c r="XK134" s="29"/>
      <c r="XL134" s="29"/>
      <c r="XM134" s="29"/>
      <c r="XN134" s="29"/>
      <c r="XO134" s="29"/>
      <c r="XP134" s="29"/>
      <c r="XQ134" s="29"/>
      <c r="XR134" s="29"/>
      <c r="XS134" s="29"/>
      <c r="XT134" s="29"/>
      <c r="XU134" s="29"/>
      <c r="XV134" s="29"/>
      <c r="XW134" s="29"/>
      <c r="XX134" s="29"/>
      <c r="XY134" s="29"/>
      <c r="XZ134" s="29"/>
      <c r="YA134" s="29"/>
      <c r="YB134" s="29"/>
      <c r="YC134" s="29"/>
      <c r="YD134" s="29"/>
      <c r="YE134" s="29"/>
      <c r="YF134" s="29"/>
      <c r="YG134" s="29"/>
      <c r="YH134" s="29"/>
      <c r="YI134" s="29"/>
      <c r="YJ134" s="29"/>
      <c r="YK134" s="29"/>
      <c r="YL134" s="29"/>
      <c r="YM134" s="29"/>
      <c r="YN134" s="29"/>
      <c r="YO134" s="29"/>
      <c r="YP134" s="29"/>
      <c r="YQ134" s="29"/>
      <c r="YR134" s="29"/>
      <c r="YS134" s="29"/>
      <c r="YT134" s="29"/>
      <c r="YU134" s="29"/>
      <c r="YV134" s="29"/>
      <c r="YW134" s="29"/>
      <c r="YX134" s="29"/>
      <c r="YY134" s="29"/>
      <c r="YZ134" s="29"/>
      <c r="ZA134" s="29"/>
      <c r="ZB134" s="29"/>
      <c r="ZC134" s="29"/>
      <c r="ZD134" s="29"/>
      <c r="ZE134" s="29"/>
      <c r="ZF134" s="29"/>
      <c r="ZG134" s="29"/>
      <c r="ZH134" s="29"/>
      <c r="ZI134" s="29"/>
      <c r="ZJ134" s="29"/>
      <c r="ZK134" s="29"/>
      <c r="ZL134" s="29"/>
      <c r="ZM134" s="29"/>
      <c r="ZN134" s="29"/>
      <c r="ZO134" s="29"/>
      <c r="ZP134" s="29"/>
      <c r="ZQ134" s="29"/>
      <c r="ZR134" s="29"/>
      <c r="ZS134" s="29"/>
      <c r="ZT134" s="29"/>
      <c r="ZU134" s="29"/>
      <c r="ZV134" s="29"/>
      <c r="ZW134" s="29"/>
      <c r="ZX134" s="29"/>
      <c r="ZY134" s="29"/>
      <c r="ZZ134" s="29"/>
      <c r="AAA134" s="29"/>
      <c r="AAB134" s="29"/>
      <c r="AAC134" s="29"/>
      <c r="AAD134" s="29"/>
      <c r="AAE134" s="29"/>
      <c r="AAF134" s="29"/>
      <c r="AAG134" s="29"/>
      <c r="AAH134" s="29"/>
      <c r="AAI134" s="29"/>
      <c r="AAJ134" s="29"/>
      <c r="AAK134" s="29"/>
      <c r="AAL134" s="29"/>
      <c r="AAM134" s="29"/>
      <c r="AAN134" s="29"/>
      <c r="AAO134" s="29"/>
      <c r="AAP134" s="29"/>
      <c r="AAQ134" s="29"/>
      <c r="AAR134" s="29"/>
      <c r="AAS134" s="29"/>
      <c r="AAT134" s="29"/>
      <c r="AAU134" s="29"/>
      <c r="AAV134" s="29"/>
      <c r="AAW134" s="29"/>
      <c r="AAX134" s="29"/>
      <c r="AAY134" s="29"/>
      <c r="AAZ134" s="29"/>
      <c r="ABA134" s="29"/>
      <c r="ABB134" s="29"/>
      <c r="ABC134" s="29"/>
      <c r="ABD134" s="29"/>
      <c r="ABE134" s="29"/>
      <c r="ABF134" s="29"/>
      <c r="ABG134" s="29"/>
      <c r="ABH134" s="29"/>
      <c r="ABI134" s="29"/>
      <c r="ABJ134" s="29"/>
      <c r="ABK134" s="29"/>
      <c r="ABL134" s="29"/>
      <c r="ABM134" s="29"/>
      <c r="ABN134" s="29"/>
      <c r="ABO134" s="29"/>
      <c r="ABP134" s="29"/>
      <c r="ABQ134" s="29"/>
      <c r="ABR134" s="29"/>
      <c r="ABS134" s="29"/>
      <c r="ABT134" s="29"/>
      <c r="ABU134" s="29"/>
      <c r="ABV134" s="29"/>
      <c r="ABW134" s="29"/>
      <c r="ABX134" s="29"/>
      <c r="ABY134" s="29"/>
      <c r="ABZ134" s="29"/>
      <c r="ACA134" s="29"/>
      <c r="ACB134" s="29"/>
      <c r="ACC134" s="29"/>
      <c r="ACD134" s="29"/>
      <c r="ACE134" s="29"/>
      <c r="ACF134" s="29"/>
      <c r="ACG134" s="29"/>
      <c r="ACH134" s="29"/>
      <c r="ACI134" s="29"/>
      <c r="ACJ134" s="29"/>
      <c r="ACK134" s="29"/>
      <c r="ACL134" s="29"/>
      <c r="ACM134" s="29"/>
      <c r="ACN134" s="29"/>
      <c r="ACO134" s="29"/>
      <c r="ACP134" s="29"/>
      <c r="ACQ134" s="29"/>
      <c r="ACR134" s="29"/>
      <c r="ACS134" s="29"/>
      <c r="ACT134" s="29"/>
      <c r="ACU134" s="29"/>
      <c r="ACV134" s="29"/>
      <c r="ACW134" s="29"/>
      <c r="ACX134" s="29"/>
      <c r="ACY134" s="29"/>
      <c r="ACZ134" s="29"/>
      <c r="ADA134" s="29"/>
      <c r="ADB134" s="29"/>
      <c r="ADC134" s="29"/>
      <c r="ADD134" s="29"/>
      <c r="ADE134" s="29"/>
      <c r="ADF134" s="29"/>
      <c r="ADG134" s="29"/>
      <c r="ADH134" s="29"/>
      <c r="ADI134" s="29"/>
      <c r="ADJ134" s="29"/>
      <c r="ADK134" s="29"/>
      <c r="ADL134" s="29"/>
      <c r="ADM134" s="29"/>
      <c r="ADN134" s="29"/>
      <c r="ADO134" s="29"/>
      <c r="ADP134" s="29"/>
      <c r="ADQ134" s="29"/>
      <c r="ADR134" s="29"/>
      <c r="ADS134" s="29"/>
      <c r="ADT134" s="29"/>
      <c r="ADU134" s="29"/>
      <c r="ADV134" s="29"/>
      <c r="ADW134" s="29"/>
      <c r="ADX134" s="29"/>
      <c r="ADY134" s="29"/>
      <c r="ADZ134" s="29"/>
      <c r="AEA134" s="29"/>
      <c r="AEB134" s="29"/>
      <c r="AEC134" s="29"/>
      <c r="AED134" s="29"/>
      <c r="AEE134" s="29"/>
      <c r="AEF134" s="29"/>
      <c r="AEG134" s="29"/>
      <c r="AEH134" s="29"/>
      <c r="AEI134" s="29"/>
      <c r="AEJ134" s="29"/>
      <c r="AEK134" s="29"/>
      <c r="AEL134" s="29"/>
      <c r="AEM134" s="29"/>
      <c r="AEN134" s="29"/>
      <c r="AEO134" s="29"/>
      <c r="AEP134" s="29"/>
      <c r="AEQ134" s="29"/>
      <c r="AER134" s="29"/>
      <c r="AES134" s="29"/>
      <c r="AET134" s="29"/>
      <c r="AEU134" s="29"/>
      <c r="AEV134" s="29"/>
      <c r="AEW134" s="29"/>
      <c r="AEX134" s="29"/>
      <c r="AEY134" s="29"/>
      <c r="AEZ134" s="29"/>
      <c r="AFA134" s="29"/>
      <c r="AFB134" s="29"/>
      <c r="AFC134" s="29"/>
      <c r="AFD134" s="29"/>
      <c r="AFE134" s="29"/>
      <c r="AFF134" s="29"/>
      <c r="AFG134" s="29"/>
      <c r="AFH134" s="29"/>
      <c r="AFI134" s="29"/>
      <c r="AFJ134" s="29"/>
      <c r="AFK134" s="29"/>
      <c r="AFL134" s="29"/>
      <c r="AFM134" s="29"/>
      <c r="AFN134" s="29"/>
      <c r="AFO134" s="29"/>
      <c r="AFP134" s="29"/>
      <c r="AFQ134" s="29"/>
      <c r="AFR134" s="29"/>
      <c r="AFS134" s="29"/>
      <c r="AFT134" s="29"/>
      <c r="AFU134" s="29"/>
      <c r="AFV134" s="29"/>
      <c r="AFW134" s="29"/>
      <c r="AFX134" s="29"/>
      <c r="AFY134" s="29"/>
      <c r="AFZ134" s="29"/>
      <c r="AGA134" s="29"/>
      <c r="AGB134" s="29"/>
      <c r="AGC134" s="29"/>
      <c r="AGD134" s="29"/>
      <c r="AGE134" s="29"/>
      <c r="AGF134" s="29"/>
      <c r="AGG134" s="29"/>
      <c r="AGH134" s="29"/>
      <c r="AGI134" s="29"/>
      <c r="AGJ134" s="29"/>
      <c r="AGK134" s="29"/>
      <c r="AGL134" s="29"/>
      <c r="AGM134" s="29"/>
      <c r="AGN134" s="29"/>
      <c r="AGO134" s="29"/>
      <c r="AGP134" s="29"/>
      <c r="AGQ134" s="29"/>
      <c r="AGR134" s="29"/>
      <c r="AGS134" s="29"/>
      <c r="AGT134" s="29"/>
      <c r="AGU134" s="29"/>
      <c r="AGV134" s="29"/>
      <c r="AGW134" s="29"/>
      <c r="AGX134" s="29"/>
      <c r="AGY134" s="29"/>
      <c r="AGZ134" s="29"/>
      <c r="AHA134" s="29"/>
      <c r="AHB134" s="29"/>
      <c r="AHC134" s="29"/>
      <c r="AHD134" s="29"/>
      <c r="AHE134" s="29"/>
      <c r="AHF134" s="29"/>
      <c r="AHG134" s="29"/>
      <c r="AHH134" s="29"/>
      <c r="AHI134" s="29"/>
      <c r="AHJ134" s="29"/>
      <c r="AHK134" s="29"/>
      <c r="AHL134" s="29"/>
      <c r="AHM134" s="29"/>
      <c r="AHN134" s="29"/>
      <c r="AHO134" s="29"/>
      <c r="AHP134" s="29"/>
      <c r="AHQ134" s="29"/>
      <c r="AHR134" s="29"/>
      <c r="AHS134" s="29"/>
      <c r="AHT134" s="29"/>
      <c r="AHU134" s="29"/>
      <c r="AHV134" s="29"/>
      <c r="AHW134" s="29"/>
      <c r="AHX134" s="29"/>
      <c r="AHY134" s="29"/>
      <c r="AHZ134" s="29"/>
      <c r="AIA134" s="29"/>
      <c r="AIB134" s="29"/>
      <c r="AIC134" s="29"/>
      <c r="AID134" s="29"/>
      <c r="AIE134" s="29"/>
      <c r="AIF134" s="29"/>
      <c r="AIG134" s="29"/>
      <c r="AIH134" s="29"/>
      <c r="AII134" s="29"/>
      <c r="AIJ134" s="29"/>
      <c r="AIK134" s="29"/>
      <c r="AIL134" s="29"/>
      <c r="AIM134" s="29"/>
      <c r="AIN134" s="29"/>
      <c r="AIO134" s="29"/>
      <c r="AIP134" s="29"/>
      <c r="AIQ134" s="29"/>
      <c r="AIR134" s="29"/>
      <c r="AIS134" s="29"/>
      <c r="AIT134" s="29"/>
      <c r="AIU134" s="29"/>
      <c r="AIV134" s="29"/>
      <c r="AIW134" s="29"/>
      <c r="AIX134" s="29"/>
      <c r="AIY134" s="29"/>
      <c r="AIZ134" s="29"/>
      <c r="AJA134" s="29"/>
      <c r="AJB134" s="29"/>
      <c r="AJC134" s="29"/>
      <c r="AJD134" s="29"/>
      <c r="AJE134" s="29"/>
      <c r="AJF134" s="29"/>
      <c r="AJG134" s="29"/>
      <c r="AJH134" s="29"/>
      <c r="AJI134" s="29"/>
      <c r="AJJ134" s="29"/>
      <c r="AJK134" s="29"/>
      <c r="AJL134" s="29"/>
      <c r="AJM134" s="29"/>
      <c r="AJN134" s="29"/>
      <c r="AJO134" s="29"/>
      <c r="AJP134" s="29"/>
      <c r="AJQ134" s="29"/>
      <c r="AJR134" s="29"/>
      <c r="AJS134" s="29"/>
      <c r="AJT134" s="29"/>
      <c r="AJU134" s="29"/>
      <c r="AJV134" s="29"/>
      <c r="AJW134" s="29"/>
      <c r="AJX134" s="29"/>
      <c r="AJY134" s="29"/>
      <c r="AJZ134" s="29"/>
      <c r="AKA134" s="29"/>
      <c r="AKB134" s="29"/>
      <c r="AKC134" s="29"/>
      <c r="AKD134" s="29"/>
      <c r="AKE134" s="29"/>
      <c r="AKF134" s="29"/>
      <c r="AKG134" s="29"/>
      <c r="AKH134" s="29"/>
      <c r="AKI134" s="29"/>
      <c r="AKJ134" s="29"/>
      <c r="AKK134" s="29"/>
      <c r="AKL134" s="29"/>
      <c r="AKM134" s="29"/>
      <c r="AKN134" s="29"/>
      <c r="AKO134" s="29"/>
      <c r="AKP134" s="29"/>
      <c r="AKQ134" s="29"/>
      <c r="AKR134" s="29"/>
      <c r="AKS134" s="29"/>
      <c r="AKT134" s="29"/>
      <c r="AKU134" s="29"/>
      <c r="AKV134" s="29"/>
      <c r="AKW134" s="29"/>
      <c r="AKX134" s="29"/>
      <c r="AKY134" s="29"/>
      <c r="AKZ134" s="29"/>
      <c r="ALA134" s="29"/>
      <c r="ALB134" s="29"/>
      <c r="ALC134" s="29"/>
      <c r="ALD134" s="29"/>
      <c r="ALE134" s="29"/>
      <c r="ALF134" s="29"/>
      <c r="ALG134" s="29"/>
      <c r="ALH134" s="29"/>
      <c r="ALI134" s="29"/>
      <c r="ALJ134" s="29"/>
      <c r="ALK134" s="29"/>
      <c r="ALL134" s="29"/>
      <c r="ALM134" s="29"/>
      <c r="ALN134" s="29"/>
      <c r="ALO134" s="29"/>
      <c r="ALP134" s="29"/>
      <c r="ALQ134" s="29"/>
      <c r="ALR134" s="29"/>
      <c r="ALS134" s="29"/>
      <c r="ALT134" s="29"/>
      <c r="ALU134" s="29"/>
      <c r="ALV134" s="29"/>
      <c r="ALW134" s="29"/>
      <c r="ALX134" s="29"/>
      <c r="ALY134" s="29"/>
      <c r="ALZ134" s="29"/>
      <c r="AMA134" s="29"/>
      <c r="AMB134" s="29"/>
      <c r="AMC134" s="29"/>
      <c r="AMD134" s="29"/>
      <c r="AME134" s="29"/>
      <c r="AMF134" s="29"/>
      <c r="AMG134" s="29"/>
      <c r="AMH134" s="29"/>
      <c r="AMI134" s="29"/>
      <c r="AMJ134" s="29"/>
      <c r="AMK134" s="29"/>
    </row>
    <row r="135" spans="1:1025" s="30" customFormat="1" ht="19.5" customHeight="1">
      <c r="A135" s="152" t="s">
        <v>8</v>
      </c>
      <c r="B135" s="509" t="s">
        <v>42</v>
      </c>
      <c r="C135" s="509"/>
      <c r="D135" s="509"/>
      <c r="E135" s="509"/>
      <c r="F135" s="235">
        <v>0.1019</v>
      </c>
      <c r="G135" s="158">
        <f>ROUND(F135*G134,2)</f>
        <v>608.54999999999995</v>
      </c>
      <c r="H135" s="50"/>
      <c r="I135" s="12"/>
      <c r="J135" s="12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29"/>
      <c r="JC135" s="29"/>
      <c r="JD135" s="29"/>
      <c r="JE135" s="29"/>
      <c r="JF135" s="29"/>
      <c r="JG135" s="29"/>
      <c r="JH135" s="29"/>
      <c r="JI135" s="29"/>
      <c r="JJ135" s="29"/>
      <c r="JK135" s="29"/>
      <c r="JL135" s="29"/>
      <c r="JM135" s="29"/>
      <c r="JN135" s="29"/>
      <c r="JO135" s="29"/>
      <c r="JP135" s="29"/>
      <c r="JQ135" s="29"/>
      <c r="JR135" s="29"/>
      <c r="JS135" s="29"/>
      <c r="JT135" s="29"/>
      <c r="JU135" s="29"/>
      <c r="JV135" s="29"/>
      <c r="JW135" s="29"/>
      <c r="JX135" s="29"/>
      <c r="JY135" s="29"/>
      <c r="JZ135" s="29"/>
      <c r="KA135" s="29"/>
      <c r="KB135" s="29"/>
      <c r="KC135" s="29"/>
      <c r="KD135" s="29"/>
      <c r="KE135" s="29"/>
      <c r="KF135" s="29"/>
      <c r="KG135" s="29"/>
      <c r="KH135" s="29"/>
      <c r="KI135" s="29"/>
      <c r="KJ135" s="29"/>
      <c r="KK135" s="29"/>
      <c r="KL135" s="29"/>
      <c r="KM135" s="29"/>
      <c r="KN135" s="29"/>
      <c r="KO135" s="29"/>
      <c r="KP135" s="29"/>
      <c r="KQ135" s="29"/>
      <c r="KR135" s="29"/>
      <c r="KS135" s="29"/>
      <c r="KT135" s="29"/>
      <c r="KU135" s="29"/>
      <c r="KV135" s="29"/>
      <c r="KW135" s="29"/>
      <c r="KX135" s="29"/>
      <c r="KY135" s="29"/>
      <c r="KZ135" s="29"/>
      <c r="LA135" s="29"/>
      <c r="LB135" s="29"/>
      <c r="LC135" s="29"/>
      <c r="LD135" s="29"/>
      <c r="LE135" s="29"/>
      <c r="LF135" s="29"/>
      <c r="LG135" s="29"/>
      <c r="LH135" s="29"/>
      <c r="LI135" s="29"/>
      <c r="LJ135" s="29"/>
      <c r="LK135" s="29"/>
      <c r="LL135" s="29"/>
      <c r="LM135" s="29"/>
      <c r="LN135" s="29"/>
      <c r="LO135" s="29"/>
      <c r="LP135" s="29"/>
      <c r="LQ135" s="29"/>
      <c r="LR135" s="29"/>
      <c r="LS135" s="29"/>
      <c r="LT135" s="29"/>
      <c r="LU135" s="29"/>
      <c r="LV135" s="29"/>
      <c r="LW135" s="29"/>
      <c r="LX135" s="29"/>
      <c r="LY135" s="29"/>
      <c r="LZ135" s="29"/>
      <c r="MA135" s="29"/>
      <c r="MB135" s="29"/>
      <c r="MC135" s="29"/>
      <c r="MD135" s="29"/>
      <c r="ME135" s="29"/>
      <c r="MF135" s="29"/>
      <c r="MG135" s="29"/>
      <c r="MH135" s="29"/>
      <c r="MI135" s="29"/>
      <c r="MJ135" s="29"/>
      <c r="MK135" s="29"/>
      <c r="ML135" s="29"/>
      <c r="MM135" s="29"/>
      <c r="MN135" s="29"/>
      <c r="MO135" s="29"/>
      <c r="MP135" s="29"/>
      <c r="MQ135" s="29"/>
      <c r="MR135" s="29"/>
      <c r="MS135" s="29"/>
      <c r="MT135" s="29"/>
      <c r="MU135" s="29"/>
      <c r="MV135" s="29"/>
      <c r="MW135" s="29"/>
      <c r="MX135" s="29"/>
      <c r="MY135" s="29"/>
      <c r="MZ135" s="29"/>
      <c r="NA135" s="29"/>
      <c r="NB135" s="29"/>
      <c r="NC135" s="29"/>
      <c r="ND135" s="29"/>
      <c r="NE135" s="29"/>
      <c r="NF135" s="29"/>
      <c r="NG135" s="29"/>
      <c r="NH135" s="29"/>
      <c r="NI135" s="29"/>
      <c r="NJ135" s="29"/>
      <c r="NK135" s="29"/>
      <c r="NL135" s="29"/>
      <c r="NM135" s="29"/>
      <c r="NN135" s="29"/>
      <c r="NO135" s="29"/>
      <c r="NP135" s="29"/>
      <c r="NQ135" s="29"/>
      <c r="NR135" s="29"/>
      <c r="NS135" s="29"/>
      <c r="NT135" s="29"/>
      <c r="NU135" s="29"/>
      <c r="NV135" s="29"/>
      <c r="NW135" s="29"/>
      <c r="NX135" s="29"/>
      <c r="NY135" s="29"/>
      <c r="NZ135" s="29"/>
      <c r="OA135" s="29"/>
      <c r="OB135" s="29"/>
      <c r="OC135" s="29"/>
      <c r="OD135" s="29"/>
      <c r="OE135" s="29"/>
      <c r="OF135" s="29"/>
      <c r="OG135" s="29"/>
      <c r="OH135" s="29"/>
      <c r="OI135" s="29"/>
      <c r="OJ135" s="29"/>
      <c r="OK135" s="29"/>
      <c r="OL135" s="29"/>
      <c r="OM135" s="29"/>
      <c r="ON135" s="29"/>
      <c r="OO135" s="29"/>
      <c r="OP135" s="29"/>
      <c r="OQ135" s="29"/>
      <c r="OR135" s="29"/>
      <c r="OS135" s="29"/>
      <c r="OT135" s="29"/>
      <c r="OU135" s="29"/>
      <c r="OV135" s="29"/>
      <c r="OW135" s="29"/>
      <c r="OX135" s="29"/>
      <c r="OY135" s="29"/>
      <c r="OZ135" s="29"/>
      <c r="PA135" s="29"/>
      <c r="PB135" s="29"/>
      <c r="PC135" s="29"/>
      <c r="PD135" s="29"/>
      <c r="PE135" s="29"/>
      <c r="PF135" s="29"/>
      <c r="PG135" s="29"/>
      <c r="PH135" s="29"/>
      <c r="PI135" s="29"/>
      <c r="PJ135" s="29"/>
      <c r="PK135" s="29"/>
      <c r="PL135" s="29"/>
      <c r="PM135" s="29"/>
      <c r="PN135" s="29"/>
      <c r="PO135" s="29"/>
      <c r="PP135" s="29"/>
      <c r="PQ135" s="29"/>
      <c r="PR135" s="29"/>
      <c r="PS135" s="29"/>
      <c r="PT135" s="29"/>
      <c r="PU135" s="29"/>
      <c r="PV135" s="29"/>
      <c r="PW135" s="29"/>
      <c r="PX135" s="29"/>
      <c r="PY135" s="29"/>
      <c r="PZ135" s="29"/>
      <c r="QA135" s="29"/>
      <c r="QB135" s="29"/>
      <c r="QC135" s="29"/>
      <c r="QD135" s="29"/>
      <c r="QE135" s="29"/>
      <c r="QF135" s="29"/>
      <c r="QG135" s="29"/>
      <c r="QH135" s="29"/>
      <c r="QI135" s="29"/>
      <c r="QJ135" s="29"/>
      <c r="QK135" s="29"/>
      <c r="QL135" s="29"/>
      <c r="QM135" s="29"/>
      <c r="QN135" s="29"/>
      <c r="QO135" s="29"/>
      <c r="QP135" s="29"/>
      <c r="QQ135" s="29"/>
      <c r="QR135" s="29"/>
      <c r="QS135" s="29"/>
      <c r="QT135" s="29"/>
      <c r="QU135" s="29"/>
      <c r="QV135" s="29"/>
      <c r="QW135" s="29"/>
      <c r="QX135" s="29"/>
      <c r="QY135" s="29"/>
      <c r="QZ135" s="29"/>
      <c r="RA135" s="29"/>
      <c r="RB135" s="29"/>
      <c r="RC135" s="29"/>
      <c r="RD135" s="29"/>
      <c r="RE135" s="29"/>
      <c r="RF135" s="29"/>
      <c r="RG135" s="29"/>
      <c r="RH135" s="29"/>
      <c r="RI135" s="29"/>
      <c r="RJ135" s="29"/>
      <c r="RK135" s="29"/>
      <c r="RL135" s="29"/>
      <c r="RM135" s="29"/>
      <c r="RN135" s="29"/>
      <c r="RO135" s="29"/>
      <c r="RP135" s="29"/>
      <c r="RQ135" s="29"/>
      <c r="RR135" s="29"/>
      <c r="RS135" s="29"/>
      <c r="RT135" s="29"/>
      <c r="RU135" s="29"/>
      <c r="RV135" s="29"/>
      <c r="RW135" s="29"/>
      <c r="RX135" s="29"/>
      <c r="RY135" s="29"/>
      <c r="RZ135" s="29"/>
      <c r="SA135" s="29"/>
      <c r="SB135" s="29"/>
      <c r="SC135" s="29"/>
      <c r="SD135" s="29"/>
      <c r="SE135" s="29"/>
      <c r="SF135" s="29"/>
      <c r="SG135" s="29"/>
      <c r="SH135" s="29"/>
      <c r="SI135" s="29"/>
      <c r="SJ135" s="29"/>
      <c r="SK135" s="29"/>
      <c r="SL135" s="29"/>
      <c r="SM135" s="29"/>
      <c r="SN135" s="29"/>
      <c r="SO135" s="29"/>
      <c r="SP135" s="29"/>
      <c r="SQ135" s="29"/>
      <c r="SR135" s="29"/>
      <c r="SS135" s="29"/>
      <c r="ST135" s="29"/>
      <c r="SU135" s="29"/>
      <c r="SV135" s="29"/>
      <c r="SW135" s="29"/>
      <c r="SX135" s="29"/>
      <c r="SY135" s="29"/>
      <c r="SZ135" s="29"/>
      <c r="TA135" s="29"/>
      <c r="TB135" s="29"/>
      <c r="TC135" s="29"/>
      <c r="TD135" s="29"/>
      <c r="TE135" s="29"/>
      <c r="TF135" s="29"/>
      <c r="TG135" s="29"/>
      <c r="TH135" s="29"/>
      <c r="TI135" s="29"/>
      <c r="TJ135" s="29"/>
      <c r="TK135" s="29"/>
      <c r="TL135" s="29"/>
      <c r="TM135" s="29"/>
      <c r="TN135" s="29"/>
      <c r="TO135" s="29"/>
      <c r="TP135" s="29"/>
      <c r="TQ135" s="29"/>
      <c r="TR135" s="29"/>
      <c r="TS135" s="29"/>
      <c r="TT135" s="29"/>
      <c r="TU135" s="29"/>
      <c r="TV135" s="29"/>
      <c r="TW135" s="29"/>
      <c r="TX135" s="29"/>
      <c r="TY135" s="29"/>
      <c r="TZ135" s="29"/>
      <c r="UA135" s="29"/>
      <c r="UB135" s="29"/>
      <c r="UC135" s="29"/>
      <c r="UD135" s="29"/>
      <c r="UE135" s="29"/>
      <c r="UF135" s="29"/>
      <c r="UG135" s="29"/>
      <c r="UH135" s="29"/>
      <c r="UI135" s="29"/>
      <c r="UJ135" s="29"/>
      <c r="UK135" s="29"/>
      <c r="UL135" s="29"/>
      <c r="UM135" s="29"/>
      <c r="UN135" s="29"/>
      <c r="UO135" s="29"/>
      <c r="UP135" s="29"/>
      <c r="UQ135" s="29"/>
      <c r="UR135" s="29"/>
      <c r="US135" s="29"/>
      <c r="UT135" s="29"/>
      <c r="UU135" s="29"/>
      <c r="UV135" s="29"/>
      <c r="UW135" s="29"/>
      <c r="UX135" s="29"/>
      <c r="UY135" s="29"/>
      <c r="UZ135" s="29"/>
      <c r="VA135" s="29"/>
      <c r="VB135" s="29"/>
      <c r="VC135" s="29"/>
      <c r="VD135" s="29"/>
      <c r="VE135" s="29"/>
      <c r="VF135" s="29"/>
      <c r="VG135" s="29"/>
      <c r="VH135" s="29"/>
      <c r="VI135" s="29"/>
      <c r="VJ135" s="29"/>
      <c r="VK135" s="29"/>
      <c r="VL135" s="29"/>
      <c r="VM135" s="29"/>
      <c r="VN135" s="29"/>
      <c r="VO135" s="29"/>
      <c r="VP135" s="29"/>
      <c r="VQ135" s="29"/>
      <c r="VR135" s="29"/>
      <c r="VS135" s="29"/>
      <c r="VT135" s="29"/>
      <c r="VU135" s="29"/>
      <c r="VV135" s="29"/>
      <c r="VW135" s="29"/>
      <c r="VX135" s="29"/>
      <c r="VY135" s="29"/>
      <c r="VZ135" s="29"/>
      <c r="WA135" s="29"/>
      <c r="WB135" s="29"/>
      <c r="WC135" s="29"/>
      <c r="WD135" s="29"/>
      <c r="WE135" s="29"/>
      <c r="WF135" s="29"/>
      <c r="WG135" s="29"/>
      <c r="WH135" s="29"/>
      <c r="WI135" s="29"/>
      <c r="WJ135" s="29"/>
      <c r="WK135" s="29"/>
      <c r="WL135" s="29"/>
      <c r="WM135" s="29"/>
      <c r="WN135" s="29"/>
      <c r="WO135" s="29"/>
      <c r="WP135" s="29"/>
      <c r="WQ135" s="29"/>
      <c r="WR135" s="29"/>
      <c r="WS135" s="29"/>
      <c r="WT135" s="29"/>
      <c r="WU135" s="29"/>
      <c r="WV135" s="29"/>
      <c r="WW135" s="29"/>
      <c r="WX135" s="29"/>
      <c r="WY135" s="29"/>
      <c r="WZ135" s="29"/>
      <c r="XA135" s="29"/>
      <c r="XB135" s="29"/>
      <c r="XC135" s="29"/>
      <c r="XD135" s="29"/>
      <c r="XE135" s="29"/>
      <c r="XF135" s="29"/>
      <c r="XG135" s="29"/>
      <c r="XH135" s="29"/>
      <c r="XI135" s="29"/>
      <c r="XJ135" s="29"/>
      <c r="XK135" s="29"/>
      <c r="XL135" s="29"/>
      <c r="XM135" s="29"/>
      <c r="XN135" s="29"/>
      <c r="XO135" s="29"/>
      <c r="XP135" s="29"/>
      <c r="XQ135" s="29"/>
      <c r="XR135" s="29"/>
      <c r="XS135" s="29"/>
      <c r="XT135" s="29"/>
      <c r="XU135" s="29"/>
      <c r="XV135" s="29"/>
      <c r="XW135" s="29"/>
      <c r="XX135" s="29"/>
      <c r="XY135" s="29"/>
      <c r="XZ135" s="29"/>
      <c r="YA135" s="29"/>
      <c r="YB135" s="29"/>
      <c r="YC135" s="29"/>
      <c r="YD135" s="29"/>
      <c r="YE135" s="29"/>
      <c r="YF135" s="29"/>
      <c r="YG135" s="29"/>
      <c r="YH135" s="29"/>
      <c r="YI135" s="29"/>
      <c r="YJ135" s="29"/>
      <c r="YK135" s="29"/>
      <c r="YL135" s="29"/>
      <c r="YM135" s="29"/>
      <c r="YN135" s="29"/>
      <c r="YO135" s="29"/>
      <c r="YP135" s="29"/>
      <c r="YQ135" s="29"/>
      <c r="YR135" s="29"/>
      <c r="YS135" s="29"/>
      <c r="YT135" s="29"/>
      <c r="YU135" s="29"/>
      <c r="YV135" s="29"/>
      <c r="YW135" s="29"/>
      <c r="YX135" s="29"/>
      <c r="YY135" s="29"/>
      <c r="YZ135" s="29"/>
      <c r="ZA135" s="29"/>
      <c r="ZB135" s="29"/>
      <c r="ZC135" s="29"/>
      <c r="ZD135" s="29"/>
      <c r="ZE135" s="29"/>
      <c r="ZF135" s="29"/>
      <c r="ZG135" s="29"/>
      <c r="ZH135" s="29"/>
      <c r="ZI135" s="29"/>
      <c r="ZJ135" s="29"/>
      <c r="ZK135" s="29"/>
      <c r="ZL135" s="29"/>
      <c r="ZM135" s="29"/>
      <c r="ZN135" s="29"/>
      <c r="ZO135" s="29"/>
      <c r="ZP135" s="29"/>
      <c r="ZQ135" s="29"/>
      <c r="ZR135" s="29"/>
      <c r="ZS135" s="29"/>
      <c r="ZT135" s="29"/>
      <c r="ZU135" s="29"/>
      <c r="ZV135" s="29"/>
      <c r="ZW135" s="29"/>
      <c r="ZX135" s="29"/>
      <c r="ZY135" s="29"/>
      <c r="ZZ135" s="29"/>
      <c r="AAA135" s="29"/>
      <c r="AAB135" s="29"/>
      <c r="AAC135" s="29"/>
      <c r="AAD135" s="29"/>
      <c r="AAE135" s="29"/>
      <c r="AAF135" s="29"/>
      <c r="AAG135" s="29"/>
      <c r="AAH135" s="29"/>
      <c r="AAI135" s="29"/>
      <c r="AAJ135" s="29"/>
      <c r="AAK135" s="29"/>
      <c r="AAL135" s="29"/>
      <c r="AAM135" s="29"/>
      <c r="AAN135" s="29"/>
      <c r="AAO135" s="29"/>
      <c r="AAP135" s="29"/>
      <c r="AAQ135" s="29"/>
      <c r="AAR135" s="29"/>
      <c r="AAS135" s="29"/>
      <c r="AAT135" s="29"/>
      <c r="AAU135" s="29"/>
      <c r="AAV135" s="29"/>
      <c r="AAW135" s="29"/>
      <c r="AAX135" s="29"/>
      <c r="AAY135" s="29"/>
      <c r="AAZ135" s="29"/>
      <c r="ABA135" s="29"/>
      <c r="ABB135" s="29"/>
      <c r="ABC135" s="29"/>
      <c r="ABD135" s="29"/>
      <c r="ABE135" s="29"/>
      <c r="ABF135" s="29"/>
      <c r="ABG135" s="29"/>
      <c r="ABH135" s="29"/>
      <c r="ABI135" s="29"/>
      <c r="ABJ135" s="29"/>
      <c r="ABK135" s="29"/>
      <c r="ABL135" s="29"/>
      <c r="ABM135" s="29"/>
      <c r="ABN135" s="29"/>
      <c r="ABO135" s="29"/>
      <c r="ABP135" s="29"/>
      <c r="ABQ135" s="29"/>
      <c r="ABR135" s="29"/>
      <c r="ABS135" s="29"/>
      <c r="ABT135" s="29"/>
      <c r="ABU135" s="29"/>
      <c r="ABV135" s="29"/>
      <c r="ABW135" s="29"/>
      <c r="ABX135" s="29"/>
      <c r="ABY135" s="29"/>
      <c r="ABZ135" s="29"/>
      <c r="ACA135" s="29"/>
      <c r="ACB135" s="29"/>
      <c r="ACC135" s="29"/>
      <c r="ACD135" s="29"/>
      <c r="ACE135" s="29"/>
      <c r="ACF135" s="29"/>
      <c r="ACG135" s="29"/>
      <c r="ACH135" s="29"/>
      <c r="ACI135" s="29"/>
      <c r="ACJ135" s="29"/>
      <c r="ACK135" s="29"/>
      <c r="ACL135" s="29"/>
      <c r="ACM135" s="29"/>
      <c r="ACN135" s="29"/>
      <c r="ACO135" s="29"/>
      <c r="ACP135" s="29"/>
      <c r="ACQ135" s="29"/>
      <c r="ACR135" s="29"/>
      <c r="ACS135" s="29"/>
      <c r="ACT135" s="29"/>
      <c r="ACU135" s="29"/>
      <c r="ACV135" s="29"/>
      <c r="ACW135" s="29"/>
      <c r="ACX135" s="29"/>
      <c r="ACY135" s="29"/>
      <c r="ACZ135" s="29"/>
      <c r="ADA135" s="29"/>
      <c r="ADB135" s="29"/>
      <c r="ADC135" s="29"/>
      <c r="ADD135" s="29"/>
      <c r="ADE135" s="29"/>
      <c r="ADF135" s="29"/>
      <c r="ADG135" s="29"/>
      <c r="ADH135" s="29"/>
      <c r="ADI135" s="29"/>
      <c r="ADJ135" s="29"/>
      <c r="ADK135" s="29"/>
      <c r="ADL135" s="29"/>
      <c r="ADM135" s="29"/>
      <c r="ADN135" s="29"/>
      <c r="ADO135" s="29"/>
      <c r="ADP135" s="29"/>
      <c r="ADQ135" s="29"/>
      <c r="ADR135" s="29"/>
      <c r="ADS135" s="29"/>
      <c r="ADT135" s="29"/>
      <c r="ADU135" s="29"/>
      <c r="ADV135" s="29"/>
      <c r="ADW135" s="29"/>
      <c r="ADX135" s="29"/>
      <c r="ADY135" s="29"/>
      <c r="ADZ135" s="29"/>
      <c r="AEA135" s="29"/>
      <c r="AEB135" s="29"/>
      <c r="AEC135" s="29"/>
      <c r="AED135" s="29"/>
      <c r="AEE135" s="29"/>
      <c r="AEF135" s="29"/>
      <c r="AEG135" s="29"/>
      <c r="AEH135" s="29"/>
      <c r="AEI135" s="29"/>
      <c r="AEJ135" s="29"/>
      <c r="AEK135" s="29"/>
      <c r="AEL135" s="29"/>
      <c r="AEM135" s="29"/>
      <c r="AEN135" s="29"/>
      <c r="AEO135" s="29"/>
      <c r="AEP135" s="29"/>
      <c r="AEQ135" s="29"/>
      <c r="AER135" s="29"/>
      <c r="AES135" s="29"/>
      <c r="AET135" s="29"/>
      <c r="AEU135" s="29"/>
      <c r="AEV135" s="29"/>
      <c r="AEW135" s="29"/>
      <c r="AEX135" s="29"/>
      <c r="AEY135" s="29"/>
      <c r="AEZ135" s="29"/>
      <c r="AFA135" s="29"/>
      <c r="AFB135" s="29"/>
      <c r="AFC135" s="29"/>
      <c r="AFD135" s="29"/>
      <c r="AFE135" s="29"/>
      <c r="AFF135" s="29"/>
      <c r="AFG135" s="29"/>
      <c r="AFH135" s="29"/>
      <c r="AFI135" s="29"/>
      <c r="AFJ135" s="29"/>
      <c r="AFK135" s="29"/>
      <c r="AFL135" s="29"/>
      <c r="AFM135" s="29"/>
      <c r="AFN135" s="29"/>
      <c r="AFO135" s="29"/>
      <c r="AFP135" s="29"/>
      <c r="AFQ135" s="29"/>
      <c r="AFR135" s="29"/>
      <c r="AFS135" s="29"/>
      <c r="AFT135" s="29"/>
      <c r="AFU135" s="29"/>
      <c r="AFV135" s="29"/>
      <c r="AFW135" s="29"/>
      <c r="AFX135" s="29"/>
      <c r="AFY135" s="29"/>
      <c r="AFZ135" s="29"/>
      <c r="AGA135" s="29"/>
      <c r="AGB135" s="29"/>
      <c r="AGC135" s="29"/>
      <c r="AGD135" s="29"/>
      <c r="AGE135" s="29"/>
      <c r="AGF135" s="29"/>
      <c r="AGG135" s="29"/>
      <c r="AGH135" s="29"/>
      <c r="AGI135" s="29"/>
      <c r="AGJ135" s="29"/>
      <c r="AGK135" s="29"/>
      <c r="AGL135" s="29"/>
      <c r="AGM135" s="29"/>
      <c r="AGN135" s="29"/>
      <c r="AGO135" s="29"/>
      <c r="AGP135" s="29"/>
      <c r="AGQ135" s="29"/>
      <c r="AGR135" s="29"/>
      <c r="AGS135" s="29"/>
      <c r="AGT135" s="29"/>
      <c r="AGU135" s="29"/>
      <c r="AGV135" s="29"/>
      <c r="AGW135" s="29"/>
      <c r="AGX135" s="29"/>
      <c r="AGY135" s="29"/>
      <c r="AGZ135" s="29"/>
      <c r="AHA135" s="29"/>
      <c r="AHB135" s="29"/>
      <c r="AHC135" s="29"/>
      <c r="AHD135" s="29"/>
      <c r="AHE135" s="29"/>
      <c r="AHF135" s="29"/>
      <c r="AHG135" s="29"/>
      <c r="AHH135" s="29"/>
      <c r="AHI135" s="29"/>
      <c r="AHJ135" s="29"/>
      <c r="AHK135" s="29"/>
      <c r="AHL135" s="29"/>
      <c r="AHM135" s="29"/>
      <c r="AHN135" s="29"/>
      <c r="AHO135" s="29"/>
      <c r="AHP135" s="29"/>
      <c r="AHQ135" s="29"/>
      <c r="AHR135" s="29"/>
      <c r="AHS135" s="29"/>
      <c r="AHT135" s="29"/>
      <c r="AHU135" s="29"/>
      <c r="AHV135" s="29"/>
      <c r="AHW135" s="29"/>
      <c r="AHX135" s="29"/>
      <c r="AHY135" s="29"/>
      <c r="AHZ135" s="29"/>
      <c r="AIA135" s="29"/>
      <c r="AIB135" s="29"/>
      <c r="AIC135" s="29"/>
      <c r="AID135" s="29"/>
      <c r="AIE135" s="29"/>
      <c r="AIF135" s="29"/>
      <c r="AIG135" s="29"/>
      <c r="AIH135" s="29"/>
      <c r="AII135" s="29"/>
      <c r="AIJ135" s="29"/>
      <c r="AIK135" s="29"/>
      <c r="AIL135" s="29"/>
      <c r="AIM135" s="29"/>
      <c r="AIN135" s="29"/>
      <c r="AIO135" s="29"/>
      <c r="AIP135" s="29"/>
      <c r="AIQ135" s="29"/>
      <c r="AIR135" s="29"/>
      <c r="AIS135" s="29"/>
      <c r="AIT135" s="29"/>
      <c r="AIU135" s="29"/>
      <c r="AIV135" s="29"/>
      <c r="AIW135" s="29"/>
      <c r="AIX135" s="29"/>
      <c r="AIY135" s="29"/>
      <c r="AIZ135" s="29"/>
      <c r="AJA135" s="29"/>
      <c r="AJB135" s="29"/>
      <c r="AJC135" s="29"/>
      <c r="AJD135" s="29"/>
      <c r="AJE135" s="29"/>
      <c r="AJF135" s="29"/>
      <c r="AJG135" s="29"/>
      <c r="AJH135" s="29"/>
      <c r="AJI135" s="29"/>
      <c r="AJJ135" s="29"/>
      <c r="AJK135" s="29"/>
      <c r="AJL135" s="29"/>
      <c r="AJM135" s="29"/>
      <c r="AJN135" s="29"/>
      <c r="AJO135" s="29"/>
      <c r="AJP135" s="29"/>
      <c r="AJQ135" s="29"/>
      <c r="AJR135" s="29"/>
      <c r="AJS135" s="29"/>
      <c r="AJT135" s="29"/>
      <c r="AJU135" s="29"/>
      <c r="AJV135" s="29"/>
      <c r="AJW135" s="29"/>
      <c r="AJX135" s="29"/>
      <c r="AJY135" s="29"/>
      <c r="AJZ135" s="29"/>
      <c r="AKA135" s="29"/>
      <c r="AKB135" s="29"/>
      <c r="AKC135" s="29"/>
      <c r="AKD135" s="29"/>
      <c r="AKE135" s="29"/>
      <c r="AKF135" s="29"/>
      <c r="AKG135" s="29"/>
      <c r="AKH135" s="29"/>
      <c r="AKI135" s="29"/>
      <c r="AKJ135" s="29"/>
      <c r="AKK135" s="29"/>
      <c r="AKL135" s="29"/>
      <c r="AKM135" s="29"/>
      <c r="AKN135" s="29"/>
      <c r="AKO135" s="29"/>
      <c r="AKP135" s="29"/>
      <c r="AKQ135" s="29"/>
      <c r="AKR135" s="29"/>
      <c r="AKS135" s="29"/>
      <c r="AKT135" s="29"/>
      <c r="AKU135" s="29"/>
      <c r="AKV135" s="29"/>
      <c r="AKW135" s="29"/>
      <c r="AKX135" s="29"/>
      <c r="AKY135" s="29"/>
      <c r="AKZ135" s="29"/>
      <c r="ALA135" s="29"/>
      <c r="ALB135" s="29"/>
      <c r="ALC135" s="29"/>
      <c r="ALD135" s="29"/>
      <c r="ALE135" s="29"/>
      <c r="ALF135" s="29"/>
      <c r="ALG135" s="29"/>
      <c r="ALH135" s="29"/>
      <c r="ALI135" s="29"/>
      <c r="ALJ135" s="29"/>
      <c r="ALK135" s="29"/>
      <c r="ALL135" s="29"/>
      <c r="ALM135" s="29"/>
      <c r="ALN135" s="29"/>
      <c r="ALO135" s="29"/>
      <c r="ALP135" s="29"/>
      <c r="ALQ135" s="29"/>
      <c r="ALR135" s="29"/>
      <c r="ALS135" s="29"/>
      <c r="ALT135" s="29"/>
      <c r="ALU135" s="29"/>
      <c r="ALV135" s="29"/>
      <c r="ALW135" s="29"/>
      <c r="ALX135" s="29"/>
      <c r="ALY135" s="29"/>
      <c r="ALZ135" s="29"/>
      <c r="AMA135" s="29"/>
      <c r="AMB135" s="29"/>
      <c r="AMC135" s="29"/>
      <c r="AMD135" s="29"/>
      <c r="AME135" s="29"/>
      <c r="AMF135" s="29"/>
      <c r="AMG135" s="29"/>
      <c r="AMH135" s="29"/>
      <c r="AMI135" s="29"/>
      <c r="AMJ135" s="29"/>
      <c r="AMK135" s="29"/>
    </row>
    <row r="136" spans="1:1025" s="30" customFormat="1" ht="40.5" customHeight="1">
      <c r="A136" s="307" t="s">
        <v>131</v>
      </c>
      <c r="B136" s="459"/>
      <c r="C136" s="459"/>
      <c r="D136" s="459"/>
      <c r="E136" s="459"/>
      <c r="F136" s="308"/>
      <c r="G136" s="181">
        <f>SUM(G38+G87+G98+G123+G130+G135)</f>
        <v>6580.5541666666659</v>
      </c>
      <c r="H136" s="50"/>
      <c r="I136" s="29"/>
      <c r="J136" s="12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29"/>
      <c r="IU136" s="29"/>
      <c r="IV136" s="29"/>
      <c r="IW136" s="29"/>
      <c r="IX136" s="29"/>
      <c r="IY136" s="29"/>
      <c r="IZ136" s="29"/>
      <c r="JA136" s="29"/>
      <c r="JB136" s="29"/>
      <c r="JC136" s="29"/>
      <c r="JD136" s="29"/>
      <c r="JE136" s="29"/>
      <c r="JF136" s="29"/>
      <c r="JG136" s="29"/>
      <c r="JH136" s="29"/>
      <c r="JI136" s="29"/>
      <c r="JJ136" s="29"/>
      <c r="JK136" s="29"/>
      <c r="JL136" s="29"/>
      <c r="JM136" s="29"/>
      <c r="JN136" s="29"/>
      <c r="JO136" s="29"/>
      <c r="JP136" s="29"/>
      <c r="JQ136" s="29"/>
      <c r="JR136" s="29"/>
      <c r="JS136" s="29"/>
      <c r="JT136" s="29"/>
      <c r="JU136" s="29"/>
      <c r="JV136" s="29"/>
      <c r="JW136" s="29"/>
      <c r="JX136" s="29"/>
      <c r="JY136" s="29"/>
      <c r="JZ136" s="29"/>
      <c r="KA136" s="29"/>
      <c r="KB136" s="29"/>
      <c r="KC136" s="29"/>
      <c r="KD136" s="29"/>
      <c r="KE136" s="29"/>
      <c r="KF136" s="29"/>
      <c r="KG136" s="29"/>
      <c r="KH136" s="29"/>
      <c r="KI136" s="29"/>
      <c r="KJ136" s="29"/>
      <c r="KK136" s="29"/>
      <c r="KL136" s="29"/>
      <c r="KM136" s="29"/>
      <c r="KN136" s="29"/>
      <c r="KO136" s="29"/>
      <c r="KP136" s="29"/>
      <c r="KQ136" s="29"/>
      <c r="KR136" s="29"/>
      <c r="KS136" s="29"/>
      <c r="KT136" s="29"/>
      <c r="KU136" s="29"/>
      <c r="KV136" s="29"/>
      <c r="KW136" s="29"/>
      <c r="KX136" s="29"/>
      <c r="KY136" s="29"/>
      <c r="KZ136" s="29"/>
      <c r="LA136" s="29"/>
      <c r="LB136" s="29"/>
      <c r="LC136" s="29"/>
      <c r="LD136" s="29"/>
      <c r="LE136" s="29"/>
      <c r="LF136" s="29"/>
      <c r="LG136" s="29"/>
      <c r="LH136" s="29"/>
      <c r="LI136" s="29"/>
      <c r="LJ136" s="29"/>
      <c r="LK136" s="29"/>
      <c r="LL136" s="29"/>
      <c r="LM136" s="29"/>
      <c r="LN136" s="29"/>
      <c r="LO136" s="29"/>
      <c r="LP136" s="29"/>
      <c r="LQ136" s="29"/>
      <c r="LR136" s="29"/>
      <c r="LS136" s="29"/>
      <c r="LT136" s="29"/>
      <c r="LU136" s="29"/>
      <c r="LV136" s="29"/>
      <c r="LW136" s="29"/>
      <c r="LX136" s="29"/>
      <c r="LY136" s="29"/>
      <c r="LZ136" s="29"/>
      <c r="MA136" s="29"/>
      <c r="MB136" s="29"/>
      <c r="MC136" s="29"/>
      <c r="MD136" s="29"/>
      <c r="ME136" s="29"/>
      <c r="MF136" s="29"/>
      <c r="MG136" s="29"/>
      <c r="MH136" s="29"/>
      <c r="MI136" s="29"/>
      <c r="MJ136" s="29"/>
      <c r="MK136" s="29"/>
      <c r="ML136" s="29"/>
      <c r="MM136" s="29"/>
      <c r="MN136" s="29"/>
      <c r="MO136" s="29"/>
      <c r="MP136" s="29"/>
      <c r="MQ136" s="29"/>
      <c r="MR136" s="29"/>
      <c r="MS136" s="29"/>
      <c r="MT136" s="29"/>
      <c r="MU136" s="29"/>
      <c r="MV136" s="29"/>
      <c r="MW136" s="29"/>
      <c r="MX136" s="29"/>
      <c r="MY136" s="29"/>
      <c r="MZ136" s="29"/>
      <c r="NA136" s="29"/>
      <c r="NB136" s="29"/>
      <c r="NC136" s="29"/>
      <c r="ND136" s="29"/>
      <c r="NE136" s="29"/>
      <c r="NF136" s="29"/>
      <c r="NG136" s="29"/>
      <c r="NH136" s="29"/>
      <c r="NI136" s="29"/>
      <c r="NJ136" s="29"/>
      <c r="NK136" s="29"/>
      <c r="NL136" s="29"/>
      <c r="NM136" s="29"/>
      <c r="NN136" s="29"/>
      <c r="NO136" s="29"/>
      <c r="NP136" s="29"/>
      <c r="NQ136" s="29"/>
      <c r="NR136" s="29"/>
      <c r="NS136" s="29"/>
      <c r="NT136" s="29"/>
      <c r="NU136" s="29"/>
      <c r="NV136" s="29"/>
      <c r="NW136" s="29"/>
      <c r="NX136" s="29"/>
      <c r="NY136" s="29"/>
      <c r="NZ136" s="29"/>
      <c r="OA136" s="29"/>
      <c r="OB136" s="29"/>
      <c r="OC136" s="29"/>
      <c r="OD136" s="29"/>
      <c r="OE136" s="29"/>
      <c r="OF136" s="29"/>
      <c r="OG136" s="29"/>
      <c r="OH136" s="29"/>
      <c r="OI136" s="29"/>
      <c r="OJ136" s="29"/>
      <c r="OK136" s="29"/>
      <c r="OL136" s="29"/>
      <c r="OM136" s="29"/>
      <c r="ON136" s="29"/>
      <c r="OO136" s="29"/>
      <c r="OP136" s="29"/>
      <c r="OQ136" s="29"/>
      <c r="OR136" s="29"/>
      <c r="OS136" s="29"/>
      <c r="OT136" s="29"/>
      <c r="OU136" s="29"/>
      <c r="OV136" s="29"/>
      <c r="OW136" s="29"/>
      <c r="OX136" s="29"/>
      <c r="OY136" s="29"/>
      <c r="OZ136" s="29"/>
      <c r="PA136" s="29"/>
      <c r="PB136" s="29"/>
      <c r="PC136" s="29"/>
      <c r="PD136" s="29"/>
      <c r="PE136" s="29"/>
      <c r="PF136" s="29"/>
      <c r="PG136" s="29"/>
      <c r="PH136" s="29"/>
      <c r="PI136" s="29"/>
      <c r="PJ136" s="29"/>
      <c r="PK136" s="29"/>
      <c r="PL136" s="29"/>
      <c r="PM136" s="29"/>
      <c r="PN136" s="29"/>
      <c r="PO136" s="29"/>
      <c r="PP136" s="29"/>
      <c r="PQ136" s="29"/>
      <c r="PR136" s="29"/>
      <c r="PS136" s="29"/>
      <c r="PT136" s="29"/>
      <c r="PU136" s="29"/>
      <c r="PV136" s="29"/>
      <c r="PW136" s="29"/>
      <c r="PX136" s="29"/>
      <c r="PY136" s="29"/>
      <c r="PZ136" s="29"/>
      <c r="QA136" s="29"/>
      <c r="QB136" s="29"/>
      <c r="QC136" s="29"/>
      <c r="QD136" s="29"/>
      <c r="QE136" s="29"/>
      <c r="QF136" s="29"/>
      <c r="QG136" s="29"/>
      <c r="QH136" s="29"/>
      <c r="QI136" s="29"/>
      <c r="QJ136" s="29"/>
      <c r="QK136" s="29"/>
      <c r="QL136" s="29"/>
      <c r="QM136" s="29"/>
      <c r="QN136" s="29"/>
      <c r="QO136" s="29"/>
      <c r="QP136" s="29"/>
      <c r="QQ136" s="29"/>
      <c r="QR136" s="29"/>
      <c r="QS136" s="29"/>
      <c r="QT136" s="29"/>
      <c r="QU136" s="29"/>
      <c r="QV136" s="29"/>
      <c r="QW136" s="29"/>
      <c r="QX136" s="29"/>
      <c r="QY136" s="29"/>
      <c r="QZ136" s="29"/>
      <c r="RA136" s="29"/>
      <c r="RB136" s="29"/>
      <c r="RC136" s="29"/>
      <c r="RD136" s="29"/>
      <c r="RE136" s="29"/>
      <c r="RF136" s="29"/>
      <c r="RG136" s="29"/>
      <c r="RH136" s="29"/>
      <c r="RI136" s="29"/>
      <c r="RJ136" s="29"/>
      <c r="RK136" s="29"/>
      <c r="RL136" s="29"/>
      <c r="RM136" s="29"/>
      <c r="RN136" s="29"/>
      <c r="RO136" s="29"/>
      <c r="RP136" s="29"/>
      <c r="RQ136" s="29"/>
      <c r="RR136" s="29"/>
      <c r="RS136" s="29"/>
      <c r="RT136" s="29"/>
      <c r="RU136" s="29"/>
      <c r="RV136" s="29"/>
      <c r="RW136" s="29"/>
      <c r="RX136" s="29"/>
      <c r="RY136" s="29"/>
      <c r="RZ136" s="29"/>
      <c r="SA136" s="29"/>
      <c r="SB136" s="29"/>
      <c r="SC136" s="29"/>
      <c r="SD136" s="29"/>
      <c r="SE136" s="29"/>
      <c r="SF136" s="29"/>
      <c r="SG136" s="29"/>
      <c r="SH136" s="29"/>
      <c r="SI136" s="29"/>
      <c r="SJ136" s="29"/>
      <c r="SK136" s="29"/>
      <c r="SL136" s="29"/>
      <c r="SM136" s="29"/>
      <c r="SN136" s="29"/>
      <c r="SO136" s="29"/>
      <c r="SP136" s="29"/>
      <c r="SQ136" s="29"/>
      <c r="SR136" s="29"/>
      <c r="SS136" s="29"/>
      <c r="ST136" s="29"/>
      <c r="SU136" s="29"/>
      <c r="SV136" s="29"/>
      <c r="SW136" s="29"/>
      <c r="SX136" s="29"/>
      <c r="SY136" s="29"/>
      <c r="SZ136" s="29"/>
      <c r="TA136" s="29"/>
      <c r="TB136" s="29"/>
      <c r="TC136" s="29"/>
      <c r="TD136" s="29"/>
      <c r="TE136" s="29"/>
      <c r="TF136" s="29"/>
      <c r="TG136" s="29"/>
      <c r="TH136" s="29"/>
      <c r="TI136" s="29"/>
      <c r="TJ136" s="29"/>
      <c r="TK136" s="29"/>
      <c r="TL136" s="29"/>
      <c r="TM136" s="29"/>
      <c r="TN136" s="29"/>
      <c r="TO136" s="29"/>
      <c r="TP136" s="29"/>
      <c r="TQ136" s="29"/>
      <c r="TR136" s="29"/>
      <c r="TS136" s="29"/>
      <c r="TT136" s="29"/>
      <c r="TU136" s="29"/>
      <c r="TV136" s="29"/>
      <c r="TW136" s="29"/>
      <c r="TX136" s="29"/>
      <c r="TY136" s="29"/>
      <c r="TZ136" s="29"/>
      <c r="UA136" s="29"/>
      <c r="UB136" s="29"/>
      <c r="UC136" s="29"/>
      <c r="UD136" s="29"/>
      <c r="UE136" s="29"/>
      <c r="UF136" s="29"/>
      <c r="UG136" s="29"/>
      <c r="UH136" s="29"/>
      <c r="UI136" s="29"/>
      <c r="UJ136" s="29"/>
      <c r="UK136" s="29"/>
      <c r="UL136" s="29"/>
      <c r="UM136" s="29"/>
      <c r="UN136" s="29"/>
      <c r="UO136" s="29"/>
      <c r="UP136" s="29"/>
      <c r="UQ136" s="29"/>
      <c r="UR136" s="29"/>
      <c r="US136" s="29"/>
      <c r="UT136" s="29"/>
      <c r="UU136" s="29"/>
      <c r="UV136" s="29"/>
      <c r="UW136" s="29"/>
      <c r="UX136" s="29"/>
      <c r="UY136" s="29"/>
      <c r="UZ136" s="29"/>
      <c r="VA136" s="29"/>
      <c r="VB136" s="29"/>
      <c r="VC136" s="29"/>
      <c r="VD136" s="29"/>
      <c r="VE136" s="29"/>
      <c r="VF136" s="29"/>
      <c r="VG136" s="29"/>
      <c r="VH136" s="29"/>
      <c r="VI136" s="29"/>
      <c r="VJ136" s="29"/>
      <c r="VK136" s="29"/>
      <c r="VL136" s="29"/>
      <c r="VM136" s="29"/>
      <c r="VN136" s="29"/>
      <c r="VO136" s="29"/>
      <c r="VP136" s="29"/>
      <c r="VQ136" s="29"/>
      <c r="VR136" s="29"/>
      <c r="VS136" s="29"/>
      <c r="VT136" s="29"/>
      <c r="VU136" s="29"/>
      <c r="VV136" s="29"/>
      <c r="VW136" s="29"/>
      <c r="VX136" s="29"/>
      <c r="VY136" s="29"/>
      <c r="VZ136" s="29"/>
      <c r="WA136" s="29"/>
      <c r="WB136" s="29"/>
      <c r="WC136" s="29"/>
      <c r="WD136" s="29"/>
      <c r="WE136" s="29"/>
      <c r="WF136" s="29"/>
      <c r="WG136" s="29"/>
      <c r="WH136" s="29"/>
      <c r="WI136" s="29"/>
      <c r="WJ136" s="29"/>
      <c r="WK136" s="29"/>
      <c r="WL136" s="29"/>
      <c r="WM136" s="29"/>
      <c r="WN136" s="29"/>
      <c r="WO136" s="29"/>
      <c r="WP136" s="29"/>
      <c r="WQ136" s="29"/>
      <c r="WR136" s="29"/>
      <c r="WS136" s="29"/>
      <c r="WT136" s="29"/>
      <c r="WU136" s="29"/>
      <c r="WV136" s="29"/>
      <c r="WW136" s="29"/>
      <c r="WX136" s="29"/>
      <c r="WY136" s="29"/>
      <c r="WZ136" s="29"/>
      <c r="XA136" s="29"/>
      <c r="XB136" s="29"/>
      <c r="XC136" s="29"/>
      <c r="XD136" s="29"/>
      <c r="XE136" s="29"/>
      <c r="XF136" s="29"/>
      <c r="XG136" s="29"/>
      <c r="XH136" s="29"/>
      <c r="XI136" s="29"/>
      <c r="XJ136" s="29"/>
      <c r="XK136" s="29"/>
      <c r="XL136" s="29"/>
      <c r="XM136" s="29"/>
      <c r="XN136" s="29"/>
      <c r="XO136" s="29"/>
      <c r="XP136" s="29"/>
      <c r="XQ136" s="29"/>
      <c r="XR136" s="29"/>
      <c r="XS136" s="29"/>
      <c r="XT136" s="29"/>
      <c r="XU136" s="29"/>
      <c r="XV136" s="29"/>
      <c r="XW136" s="29"/>
      <c r="XX136" s="29"/>
      <c r="XY136" s="29"/>
      <c r="XZ136" s="29"/>
      <c r="YA136" s="29"/>
      <c r="YB136" s="29"/>
      <c r="YC136" s="29"/>
      <c r="YD136" s="29"/>
      <c r="YE136" s="29"/>
      <c r="YF136" s="29"/>
      <c r="YG136" s="29"/>
      <c r="YH136" s="29"/>
      <c r="YI136" s="29"/>
      <c r="YJ136" s="29"/>
      <c r="YK136" s="29"/>
      <c r="YL136" s="29"/>
      <c r="YM136" s="29"/>
      <c r="YN136" s="29"/>
      <c r="YO136" s="29"/>
      <c r="YP136" s="29"/>
      <c r="YQ136" s="29"/>
      <c r="YR136" s="29"/>
      <c r="YS136" s="29"/>
      <c r="YT136" s="29"/>
      <c r="YU136" s="29"/>
      <c r="YV136" s="29"/>
      <c r="YW136" s="29"/>
      <c r="YX136" s="29"/>
      <c r="YY136" s="29"/>
      <c r="YZ136" s="29"/>
      <c r="ZA136" s="29"/>
      <c r="ZB136" s="29"/>
      <c r="ZC136" s="29"/>
      <c r="ZD136" s="29"/>
      <c r="ZE136" s="29"/>
      <c r="ZF136" s="29"/>
      <c r="ZG136" s="29"/>
      <c r="ZH136" s="29"/>
      <c r="ZI136" s="29"/>
      <c r="ZJ136" s="29"/>
      <c r="ZK136" s="29"/>
      <c r="ZL136" s="29"/>
      <c r="ZM136" s="29"/>
      <c r="ZN136" s="29"/>
      <c r="ZO136" s="29"/>
      <c r="ZP136" s="29"/>
      <c r="ZQ136" s="29"/>
      <c r="ZR136" s="29"/>
      <c r="ZS136" s="29"/>
      <c r="ZT136" s="29"/>
      <c r="ZU136" s="29"/>
      <c r="ZV136" s="29"/>
      <c r="ZW136" s="29"/>
      <c r="ZX136" s="29"/>
      <c r="ZY136" s="29"/>
      <c r="ZZ136" s="29"/>
      <c r="AAA136" s="29"/>
      <c r="AAB136" s="29"/>
      <c r="AAC136" s="29"/>
      <c r="AAD136" s="29"/>
      <c r="AAE136" s="29"/>
      <c r="AAF136" s="29"/>
      <c r="AAG136" s="29"/>
      <c r="AAH136" s="29"/>
      <c r="AAI136" s="29"/>
      <c r="AAJ136" s="29"/>
      <c r="AAK136" s="29"/>
      <c r="AAL136" s="29"/>
      <c r="AAM136" s="29"/>
      <c r="AAN136" s="29"/>
      <c r="AAO136" s="29"/>
      <c r="AAP136" s="29"/>
      <c r="AAQ136" s="29"/>
      <c r="AAR136" s="29"/>
      <c r="AAS136" s="29"/>
      <c r="AAT136" s="29"/>
      <c r="AAU136" s="29"/>
      <c r="AAV136" s="29"/>
      <c r="AAW136" s="29"/>
      <c r="AAX136" s="29"/>
      <c r="AAY136" s="29"/>
      <c r="AAZ136" s="29"/>
      <c r="ABA136" s="29"/>
      <c r="ABB136" s="29"/>
      <c r="ABC136" s="29"/>
      <c r="ABD136" s="29"/>
      <c r="ABE136" s="29"/>
      <c r="ABF136" s="29"/>
      <c r="ABG136" s="29"/>
      <c r="ABH136" s="29"/>
      <c r="ABI136" s="29"/>
      <c r="ABJ136" s="29"/>
      <c r="ABK136" s="29"/>
      <c r="ABL136" s="29"/>
      <c r="ABM136" s="29"/>
      <c r="ABN136" s="29"/>
      <c r="ABO136" s="29"/>
      <c r="ABP136" s="29"/>
      <c r="ABQ136" s="29"/>
      <c r="ABR136" s="29"/>
      <c r="ABS136" s="29"/>
      <c r="ABT136" s="29"/>
      <c r="ABU136" s="29"/>
      <c r="ABV136" s="29"/>
      <c r="ABW136" s="29"/>
      <c r="ABX136" s="29"/>
      <c r="ABY136" s="29"/>
      <c r="ABZ136" s="29"/>
      <c r="ACA136" s="29"/>
      <c r="ACB136" s="29"/>
      <c r="ACC136" s="29"/>
      <c r="ACD136" s="29"/>
      <c r="ACE136" s="29"/>
      <c r="ACF136" s="29"/>
      <c r="ACG136" s="29"/>
      <c r="ACH136" s="29"/>
      <c r="ACI136" s="29"/>
      <c r="ACJ136" s="29"/>
      <c r="ACK136" s="29"/>
      <c r="ACL136" s="29"/>
      <c r="ACM136" s="29"/>
      <c r="ACN136" s="29"/>
      <c r="ACO136" s="29"/>
      <c r="ACP136" s="29"/>
      <c r="ACQ136" s="29"/>
      <c r="ACR136" s="29"/>
      <c r="ACS136" s="29"/>
      <c r="ACT136" s="29"/>
      <c r="ACU136" s="29"/>
      <c r="ACV136" s="29"/>
      <c r="ACW136" s="29"/>
      <c r="ACX136" s="29"/>
      <c r="ACY136" s="29"/>
      <c r="ACZ136" s="29"/>
      <c r="ADA136" s="29"/>
      <c r="ADB136" s="29"/>
      <c r="ADC136" s="29"/>
      <c r="ADD136" s="29"/>
      <c r="ADE136" s="29"/>
      <c r="ADF136" s="29"/>
      <c r="ADG136" s="29"/>
      <c r="ADH136" s="29"/>
      <c r="ADI136" s="29"/>
      <c r="ADJ136" s="29"/>
      <c r="ADK136" s="29"/>
      <c r="ADL136" s="29"/>
      <c r="ADM136" s="29"/>
      <c r="ADN136" s="29"/>
      <c r="ADO136" s="29"/>
      <c r="ADP136" s="29"/>
      <c r="ADQ136" s="29"/>
      <c r="ADR136" s="29"/>
      <c r="ADS136" s="29"/>
      <c r="ADT136" s="29"/>
      <c r="ADU136" s="29"/>
      <c r="ADV136" s="29"/>
      <c r="ADW136" s="29"/>
      <c r="ADX136" s="29"/>
      <c r="ADY136" s="29"/>
      <c r="ADZ136" s="29"/>
      <c r="AEA136" s="29"/>
      <c r="AEB136" s="29"/>
      <c r="AEC136" s="29"/>
      <c r="AED136" s="29"/>
      <c r="AEE136" s="29"/>
      <c r="AEF136" s="29"/>
      <c r="AEG136" s="29"/>
      <c r="AEH136" s="29"/>
      <c r="AEI136" s="29"/>
      <c r="AEJ136" s="29"/>
      <c r="AEK136" s="29"/>
      <c r="AEL136" s="29"/>
      <c r="AEM136" s="29"/>
      <c r="AEN136" s="29"/>
      <c r="AEO136" s="29"/>
      <c r="AEP136" s="29"/>
      <c r="AEQ136" s="29"/>
      <c r="AER136" s="29"/>
      <c r="AES136" s="29"/>
      <c r="AET136" s="29"/>
      <c r="AEU136" s="29"/>
      <c r="AEV136" s="29"/>
      <c r="AEW136" s="29"/>
      <c r="AEX136" s="29"/>
      <c r="AEY136" s="29"/>
      <c r="AEZ136" s="29"/>
      <c r="AFA136" s="29"/>
      <c r="AFB136" s="29"/>
      <c r="AFC136" s="29"/>
      <c r="AFD136" s="29"/>
      <c r="AFE136" s="29"/>
      <c r="AFF136" s="29"/>
      <c r="AFG136" s="29"/>
      <c r="AFH136" s="29"/>
      <c r="AFI136" s="29"/>
      <c r="AFJ136" s="29"/>
      <c r="AFK136" s="29"/>
      <c r="AFL136" s="29"/>
      <c r="AFM136" s="29"/>
      <c r="AFN136" s="29"/>
      <c r="AFO136" s="29"/>
      <c r="AFP136" s="29"/>
      <c r="AFQ136" s="29"/>
      <c r="AFR136" s="29"/>
      <c r="AFS136" s="29"/>
      <c r="AFT136" s="29"/>
      <c r="AFU136" s="29"/>
      <c r="AFV136" s="29"/>
      <c r="AFW136" s="29"/>
      <c r="AFX136" s="29"/>
      <c r="AFY136" s="29"/>
      <c r="AFZ136" s="29"/>
      <c r="AGA136" s="29"/>
      <c r="AGB136" s="29"/>
      <c r="AGC136" s="29"/>
      <c r="AGD136" s="29"/>
      <c r="AGE136" s="29"/>
      <c r="AGF136" s="29"/>
      <c r="AGG136" s="29"/>
      <c r="AGH136" s="29"/>
      <c r="AGI136" s="29"/>
      <c r="AGJ136" s="29"/>
      <c r="AGK136" s="29"/>
      <c r="AGL136" s="29"/>
      <c r="AGM136" s="29"/>
      <c r="AGN136" s="29"/>
      <c r="AGO136" s="29"/>
      <c r="AGP136" s="29"/>
      <c r="AGQ136" s="29"/>
      <c r="AGR136" s="29"/>
      <c r="AGS136" s="29"/>
      <c r="AGT136" s="29"/>
      <c r="AGU136" s="29"/>
      <c r="AGV136" s="29"/>
      <c r="AGW136" s="29"/>
      <c r="AGX136" s="29"/>
      <c r="AGY136" s="29"/>
      <c r="AGZ136" s="29"/>
      <c r="AHA136" s="29"/>
      <c r="AHB136" s="29"/>
      <c r="AHC136" s="29"/>
      <c r="AHD136" s="29"/>
      <c r="AHE136" s="29"/>
      <c r="AHF136" s="29"/>
      <c r="AHG136" s="29"/>
      <c r="AHH136" s="29"/>
      <c r="AHI136" s="29"/>
      <c r="AHJ136" s="29"/>
      <c r="AHK136" s="29"/>
      <c r="AHL136" s="29"/>
      <c r="AHM136" s="29"/>
      <c r="AHN136" s="29"/>
      <c r="AHO136" s="29"/>
      <c r="AHP136" s="29"/>
      <c r="AHQ136" s="29"/>
      <c r="AHR136" s="29"/>
      <c r="AHS136" s="29"/>
      <c r="AHT136" s="29"/>
      <c r="AHU136" s="29"/>
      <c r="AHV136" s="29"/>
      <c r="AHW136" s="29"/>
      <c r="AHX136" s="29"/>
      <c r="AHY136" s="29"/>
      <c r="AHZ136" s="29"/>
      <c r="AIA136" s="29"/>
      <c r="AIB136" s="29"/>
      <c r="AIC136" s="29"/>
      <c r="AID136" s="29"/>
      <c r="AIE136" s="29"/>
      <c r="AIF136" s="29"/>
      <c r="AIG136" s="29"/>
      <c r="AIH136" s="29"/>
      <c r="AII136" s="29"/>
      <c r="AIJ136" s="29"/>
      <c r="AIK136" s="29"/>
      <c r="AIL136" s="29"/>
      <c r="AIM136" s="29"/>
      <c r="AIN136" s="29"/>
      <c r="AIO136" s="29"/>
      <c r="AIP136" s="29"/>
      <c r="AIQ136" s="29"/>
      <c r="AIR136" s="29"/>
      <c r="AIS136" s="29"/>
      <c r="AIT136" s="29"/>
      <c r="AIU136" s="29"/>
      <c r="AIV136" s="29"/>
      <c r="AIW136" s="29"/>
      <c r="AIX136" s="29"/>
      <c r="AIY136" s="29"/>
      <c r="AIZ136" s="29"/>
      <c r="AJA136" s="29"/>
      <c r="AJB136" s="29"/>
      <c r="AJC136" s="29"/>
      <c r="AJD136" s="29"/>
      <c r="AJE136" s="29"/>
      <c r="AJF136" s="29"/>
      <c r="AJG136" s="29"/>
      <c r="AJH136" s="29"/>
      <c r="AJI136" s="29"/>
      <c r="AJJ136" s="29"/>
      <c r="AJK136" s="29"/>
      <c r="AJL136" s="29"/>
      <c r="AJM136" s="29"/>
      <c r="AJN136" s="29"/>
      <c r="AJO136" s="29"/>
      <c r="AJP136" s="29"/>
      <c r="AJQ136" s="29"/>
      <c r="AJR136" s="29"/>
      <c r="AJS136" s="29"/>
      <c r="AJT136" s="29"/>
      <c r="AJU136" s="29"/>
      <c r="AJV136" s="29"/>
      <c r="AJW136" s="29"/>
      <c r="AJX136" s="29"/>
      <c r="AJY136" s="29"/>
      <c r="AJZ136" s="29"/>
      <c r="AKA136" s="29"/>
      <c r="AKB136" s="29"/>
      <c r="AKC136" s="29"/>
      <c r="AKD136" s="29"/>
      <c r="AKE136" s="29"/>
      <c r="AKF136" s="29"/>
      <c r="AKG136" s="29"/>
      <c r="AKH136" s="29"/>
      <c r="AKI136" s="29"/>
      <c r="AKJ136" s="29"/>
      <c r="AKK136" s="29"/>
      <c r="AKL136" s="29"/>
      <c r="AKM136" s="29"/>
      <c r="AKN136" s="29"/>
      <c r="AKO136" s="29"/>
      <c r="AKP136" s="29"/>
      <c r="AKQ136" s="29"/>
      <c r="AKR136" s="29"/>
      <c r="AKS136" s="29"/>
      <c r="AKT136" s="29"/>
      <c r="AKU136" s="29"/>
      <c r="AKV136" s="29"/>
      <c r="AKW136" s="29"/>
      <c r="AKX136" s="29"/>
      <c r="AKY136" s="29"/>
      <c r="AKZ136" s="29"/>
      <c r="ALA136" s="29"/>
      <c r="ALB136" s="29"/>
      <c r="ALC136" s="29"/>
      <c r="ALD136" s="29"/>
      <c r="ALE136" s="29"/>
      <c r="ALF136" s="29"/>
      <c r="ALG136" s="29"/>
      <c r="ALH136" s="29"/>
      <c r="ALI136" s="29"/>
      <c r="ALJ136" s="29"/>
      <c r="ALK136" s="29"/>
      <c r="ALL136" s="29"/>
      <c r="ALM136" s="29"/>
      <c r="ALN136" s="29"/>
      <c r="ALO136" s="29"/>
      <c r="ALP136" s="29"/>
      <c r="ALQ136" s="29"/>
      <c r="ALR136" s="29"/>
      <c r="ALS136" s="29"/>
      <c r="ALT136" s="29"/>
      <c r="ALU136" s="29"/>
      <c r="ALV136" s="29"/>
      <c r="ALW136" s="29"/>
      <c r="ALX136" s="29"/>
      <c r="ALY136" s="29"/>
      <c r="ALZ136" s="29"/>
      <c r="AMA136" s="29"/>
      <c r="AMB136" s="29"/>
      <c r="AMC136" s="29"/>
      <c r="AMD136" s="29"/>
      <c r="AME136" s="29"/>
      <c r="AMF136" s="29"/>
      <c r="AMG136" s="29"/>
      <c r="AMH136" s="29"/>
      <c r="AMI136" s="29"/>
      <c r="AMJ136" s="29"/>
      <c r="AMK136" s="29"/>
    </row>
    <row r="137" spans="1:1025" s="30" customFormat="1" ht="19.5" customHeight="1">
      <c r="A137" s="152" t="s">
        <v>10</v>
      </c>
      <c r="B137" s="509" t="s">
        <v>43</v>
      </c>
      <c r="C137" s="509"/>
      <c r="D137" s="509"/>
      <c r="E137" s="509"/>
      <c r="F137" s="235">
        <v>6.5500000000000003E-2</v>
      </c>
      <c r="G137" s="156">
        <f>ROUND(F137*G136,2)</f>
        <v>431.03</v>
      </c>
      <c r="H137" s="50"/>
      <c r="I137" s="29"/>
      <c r="J137" s="12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29"/>
      <c r="IU137" s="29"/>
      <c r="IV137" s="29"/>
      <c r="IW137" s="29"/>
      <c r="IX137" s="29"/>
      <c r="IY137" s="29"/>
      <c r="IZ137" s="29"/>
      <c r="JA137" s="29"/>
      <c r="JB137" s="29"/>
      <c r="JC137" s="29"/>
      <c r="JD137" s="29"/>
      <c r="JE137" s="29"/>
      <c r="JF137" s="29"/>
      <c r="JG137" s="29"/>
      <c r="JH137" s="29"/>
      <c r="JI137" s="29"/>
      <c r="JJ137" s="29"/>
      <c r="JK137" s="29"/>
      <c r="JL137" s="29"/>
      <c r="JM137" s="29"/>
      <c r="JN137" s="29"/>
      <c r="JO137" s="29"/>
      <c r="JP137" s="29"/>
      <c r="JQ137" s="29"/>
      <c r="JR137" s="29"/>
      <c r="JS137" s="29"/>
      <c r="JT137" s="29"/>
      <c r="JU137" s="29"/>
      <c r="JV137" s="29"/>
      <c r="JW137" s="29"/>
      <c r="JX137" s="29"/>
      <c r="JY137" s="29"/>
      <c r="JZ137" s="29"/>
      <c r="KA137" s="29"/>
      <c r="KB137" s="29"/>
      <c r="KC137" s="29"/>
      <c r="KD137" s="29"/>
      <c r="KE137" s="29"/>
      <c r="KF137" s="29"/>
      <c r="KG137" s="29"/>
      <c r="KH137" s="29"/>
      <c r="KI137" s="29"/>
      <c r="KJ137" s="29"/>
      <c r="KK137" s="29"/>
      <c r="KL137" s="29"/>
      <c r="KM137" s="29"/>
      <c r="KN137" s="29"/>
      <c r="KO137" s="29"/>
      <c r="KP137" s="29"/>
      <c r="KQ137" s="29"/>
      <c r="KR137" s="29"/>
      <c r="KS137" s="29"/>
      <c r="KT137" s="29"/>
      <c r="KU137" s="29"/>
      <c r="KV137" s="29"/>
      <c r="KW137" s="29"/>
      <c r="KX137" s="29"/>
      <c r="KY137" s="29"/>
      <c r="KZ137" s="29"/>
      <c r="LA137" s="29"/>
      <c r="LB137" s="29"/>
      <c r="LC137" s="29"/>
      <c r="LD137" s="29"/>
      <c r="LE137" s="29"/>
      <c r="LF137" s="29"/>
      <c r="LG137" s="29"/>
      <c r="LH137" s="29"/>
      <c r="LI137" s="29"/>
      <c r="LJ137" s="29"/>
      <c r="LK137" s="29"/>
      <c r="LL137" s="29"/>
      <c r="LM137" s="29"/>
      <c r="LN137" s="29"/>
      <c r="LO137" s="29"/>
      <c r="LP137" s="29"/>
      <c r="LQ137" s="29"/>
      <c r="LR137" s="29"/>
      <c r="LS137" s="29"/>
      <c r="LT137" s="29"/>
      <c r="LU137" s="29"/>
      <c r="LV137" s="29"/>
      <c r="LW137" s="29"/>
      <c r="LX137" s="29"/>
      <c r="LY137" s="29"/>
      <c r="LZ137" s="29"/>
      <c r="MA137" s="29"/>
      <c r="MB137" s="29"/>
      <c r="MC137" s="29"/>
      <c r="MD137" s="29"/>
      <c r="ME137" s="29"/>
      <c r="MF137" s="29"/>
      <c r="MG137" s="29"/>
      <c r="MH137" s="29"/>
      <c r="MI137" s="29"/>
      <c r="MJ137" s="29"/>
      <c r="MK137" s="29"/>
      <c r="ML137" s="29"/>
      <c r="MM137" s="29"/>
      <c r="MN137" s="29"/>
      <c r="MO137" s="29"/>
      <c r="MP137" s="29"/>
      <c r="MQ137" s="29"/>
      <c r="MR137" s="29"/>
      <c r="MS137" s="29"/>
      <c r="MT137" s="29"/>
      <c r="MU137" s="29"/>
      <c r="MV137" s="29"/>
      <c r="MW137" s="29"/>
      <c r="MX137" s="29"/>
      <c r="MY137" s="29"/>
      <c r="MZ137" s="29"/>
      <c r="NA137" s="29"/>
      <c r="NB137" s="29"/>
      <c r="NC137" s="29"/>
      <c r="ND137" s="29"/>
      <c r="NE137" s="29"/>
      <c r="NF137" s="29"/>
      <c r="NG137" s="29"/>
      <c r="NH137" s="29"/>
      <c r="NI137" s="29"/>
      <c r="NJ137" s="29"/>
      <c r="NK137" s="29"/>
      <c r="NL137" s="29"/>
      <c r="NM137" s="29"/>
      <c r="NN137" s="29"/>
      <c r="NO137" s="29"/>
      <c r="NP137" s="29"/>
      <c r="NQ137" s="29"/>
      <c r="NR137" s="29"/>
      <c r="NS137" s="29"/>
      <c r="NT137" s="29"/>
      <c r="NU137" s="29"/>
      <c r="NV137" s="29"/>
      <c r="NW137" s="29"/>
      <c r="NX137" s="29"/>
      <c r="NY137" s="29"/>
      <c r="NZ137" s="29"/>
      <c r="OA137" s="29"/>
      <c r="OB137" s="29"/>
      <c r="OC137" s="29"/>
      <c r="OD137" s="29"/>
      <c r="OE137" s="29"/>
      <c r="OF137" s="29"/>
      <c r="OG137" s="29"/>
      <c r="OH137" s="29"/>
      <c r="OI137" s="29"/>
      <c r="OJ137" s="29"/>
      <c r="OK137" s="29"/>
      <c r="OL137" s="29"/>
      <c r="OM137" s="29"/>
      <c r="ON137" s="29"/>
      <c r="OO137" s="29"/>
      <c r="OP137" s="29"/>
      <c r="OQ137" s="29"/>
      <c r="OR137" s="29"/>
      <c r="OS137" s="29"/>
      <c r="OT137" s="29"/>
      <c r="OU137" s="29"/>
      <c r="OV137" s="29"/>
      <c r="OW137" s="29"/>
      <c r="OX137" s="29"/>
      <c r="OY137" s="29"/>
      <c r="OZ137" s="29"/>
      <c r="PA137" s="29"/>
      <c r="PB137" s="29"/>
      <c r="PC137" s="29"/>
      <c r="PD137" s="29"/>
      <c r="PE137" s="29"/>
      <c r="PF137" s="29"/>
      <c r="PG137" s="29"/>
      <c r="PH137" s="29"/>
      <c r="PI137" s="29"/>
      <c r="PJ137" s="29"/>
      <c r="PK137" s="29"/>
      <c r="PL137" s="29"/>
      <c r="PM137" s="29"/>
      <c r="PN137" s="29"/>
      <c r="PO137" s="29"/>
      <c r="PP137" s="29"/>
      <c r="PQ137" s="29"/>
      <c r="PR137" s="29"/>
      <c r="PS137" s="29"/>
      <c r="PT137" s="29"/>
      <c r="PU137" s="29"/>
      <c r="PV137" s="29"/>
      <c r="PW137" s="29"/>
      <c r="PX137" s="29"/>
      <c r="PY137" s="29"/>
      <c r="PZ137" s="29"/>
      <c r="QA137" s="29"/>
      <c r="QB137" s="29"/>
      <c r="QC137" s="29"/>
      <c r="QD137" s="29"/>
      <c r="QE137" s="29"/>
      <c r="QF137" s="29"/>
      <c r="QG137" s="29"/>
      <c r="QH137" s="29"/>
      <c r="QI137" s="29"/>
      <c r="QJ137" s="29"/>
      <c r="QK137" s="29"/>
      <c r="QL137" s="29"/>
      <c r="QM137" s="29"/>
      <c r="QN137" s="29"/>
      <c r="QO137" s="29"/>
      <c r="QP137" s="29"/>
      <c r="QQ137" s="29"/>
      <c r="QR137" s="29"/>
      <c r="QS137" s="29"/>
      <c r="QT137" s="29"/>
      <c r="QU137" s="29"/>
      <c r="QV137" s="29"/>
      <c r="QW137" s="29"/>
      <c r="QX137" s="29"/>
      <c r="QY137" s="29"/>
      <c r="QZ137" s="29"/>
      <c r="RA137" s="29"/>
      <c r="RB137" s="29"/>
      <c r="RC137" s="29"/>
      <c r="RD137" s="29"/>
      <c r="RE137" s="29"/>
      <c r="RF137" s="29"/>
      <c r="RG137" s="29"/>
      <c r="RH137" s="29"/>
      <c r="RI137" s="29"/>
      <c r="RJ137" s="29"/>
      <c r="RK137" s="29"/>
      <c r="RL137" s="29"/>
      <c r="RM137" s="29"/>
      <c r="RN137" s="29"/>
      <c r="RO137" s="29"/>
      <c r="RP137" s="29"/>
      <c r="RQ137" s="29"/>
      <c r="RR137" s="29"/>
      <c r="RS137" s="29"/>
      <c r="RT137" s="29"/>
      <c r="RU137" s="29"/>
      <c r="RV137" s="29"/>
      <c r="RW137" s="29"/>
      <c r="RX137" s="29"/>
      <c r="RY137" s="29"/>
      <c r="RZ137" s="29"/>
      <c r="SA137" s="29"/>
      <c r="SB137" s="29"/>
      <c r="SC137" s="29"/>
      <c r="SD137" s="29"/>
      <c r="SE137" s="29"/>
      <c r="SF137" s="29"/>
      <c r="SG137" s="29"/>
      <c r="SH137" s="29"/>
      <c r="SI137" s="29"/>
      <c r="SJ137" s="29"/>
      <c r="SK137" s="29"/>
      <c r="SL137" s="29"/>
      <c r="SM137" s="29"/>
      <c r="SN137" s="29"/>
      <c r="SO137" s="29"/>
      <c r="SP137" s="29"/>
      <c r="SQ137" s="29"/>
      <c r="SR137" s="29"/>
      <c r="SS137" s="29"/>
      <c r="ST137" s="29"/>
      <c r="SU137" s="29"/>
      <c r="SV137" s="29"/>
      <c r="SW137" s="29"/>
      <c r="SX137" s="29"/>
      <c r="SY137" s="29"/>
      <c r="SZ137" s="29"/>
      <c r="TA137" s="29"/>
      <c r="TB137" s="29"/>
      <c r="TC137" s="29"/>
      <c r="TD137" s="29"/>
      <c r="TE137" s="29"/>
      <c r="TF137" s="29"/>
      <c r="TG137" s="29"/>
      <c r="TH137" s="29"/>
      <c r="TI137" s="29"/>
      <c r="TJ137" s="29"/>
      <c r="TK137" s="29"/>
      <c r="TL137" s="29"/>
      <c r="TM137" s="29"/>
      <c r="TN137" s="29"/>
      <c r="TO137" s="29"/>
      <c r="TP137" s="29"/>
      <c r="TQ137" s="29"/>
      <c r="TR137" s="29"/>
      <c r="TS137" s="29"/>
      <c r="TT137" s="29"/>
      <c r="TU137" s="29"/>
      <c r="TV137" s="29"/>
      <c r="TW137" s="29"/>
      <c r="TX137" s="29"/>
      <c r="TY137" s="29"/>
      <c r="TZ137" s="29"/>
      <c r="UA137" s="29"/>
      <c r="UB137" s="29"/>
      <c r="UC137" s="29"/>
      <c r="UD137" s="29"/>
      <c r="UE137" s="29"/>
      <c r="UF137" s="29"/>
      <c r="UG137" s="29"/>
      <c r="UH137" s="29"/>
      <c r="UI137" s="29"/>
      <c r="UJ137" s="29"/>
      <c r="UK137" s="29"/>
      <c r="UL137" s="29"/>
      <c r="UM137" s="29"/>
      <c r="UN137" s="29"/>
      <c r="UO137" s="29"/>
      <c r="UP137" s="29"/>
      <c r="UQ137" s="29"/>
      <c r="UR137" s="29"/>
      <c r="US137" s="29"/>
      <c r="UT137" s="29"/>
      <c r="UU137" s="29"/>
      <c r="UV137" s="29"/>
      <c r="UW137" s="29"/>
      <c r="UX137" s="29"/>
      <c r="UY137" s="29"/>
      <c r="UZ137" s="29"/>
      <c r="VA137" s="29"/>
      <c r="VB137" s="29"/>
      <c r="VC137" s="29"/>
      <c r="VD137" s="29"/>
      <c r="VE137" s="29"/>
      <c r="VF137" s="29"/>
      <c r="VG137" s="29"/>
      <c r="VH137" s="29"/>
      <c r="VI137" s="29"/>
      <c r="VJ137" s="29"/>
      <c r="VK137" s="29"/>
      <c r="VL137" s="29"/>
      <c r="VM137" s="29"/>
      <c r="VN137" s="29"/>
      <c r="VO137" s="29"/>
      <c r="VP137" s="29"/>
      <c r="VQ137" s="29"/>
      <c r="VR137" s="29"/>
      <c r="VS137" s="29"/>
      <c r="VT137" s="29"/>
      <c r="VU137" s="29"/>
      <c r="VV137" s="29"/>
      <c r="VW137" s="29"/>
      <c r="VX137" s="29"/>
      <c r="VY137" s="29"/>
      <c r="VZ137" s="29"/>
      <c r="WA137" s="29"/>
      <c r="WB137" s="29"/>
      <c r="WC137" s="29"/>
      <c r="WD137" s="29"/>
      <c r="WE137" s="29"/>
      <c r="WF137" s="29"/>
      <c r="WG137" s="29"/>
      <c r="WH137" s="29"/>
      <c r="WI137" s="29"/>
      <c r="WJ137" s="29"/>
      <c r="WK137" s="29"/>
      <c r="WL137" s="29"/>
      <c r="WM137" s="29"/>
      <c r="WN137" s="29"/>
      <c r="WO137" s="29"/>
      <c r="WP137" s="29"/>
      <c r="WQ137" s="29"/>
      <c r="WR137" s="29"/>
      <c r="WS137" s="29"/>
      <c r="WT137" s="29"/>
      <c r="WU137" s="29"/>
      <c r="WV137" s="29"/>
      <c r="WW137" s="29"/>
      <c r="WX137" s="29"/>
      <c r="WY137" s="29"/>
      <c r="WZ137" s="29"/>
      <c r="XA137" s="29"/>
      <c r="XB137" s="29"/>
      <c r="XC137" s="29"/>
      <c r="XD137" s="29"/>
      <c r="XE137" s="29"/>
      <c r="XF137" s="29"/>
      <c r="XG137" s="29"/>
      <c r="XH137" s="29"/>
      <c r="XI137" s="29"/>
      <c r="XJ137" s="29"/>
      <c r="XK137" s="29"/>
      <c r="XL137" s="29"/>
      <c r="XM137" s="29"/>
      <c r="XN137" s="29"/>
      <c r="XO137" s="29"/>
      <c r="XP137" s="29"/>
      <c r="XQ137" s="29"/>
      <c r="XR137" s="29"/>
      <c r="XS137" s="29"/>
      <c r="XT137" s="29"/>
      <c r="XU137" s="29"/>
      <c r="XV137" s="29"/>
      <c r="XW137" s="29"/>
      <c r="XX137" s="29"/>
      <c r="XY137" s="29"/>
      <c r="XZ137" s="29"/>
      <c r="YA137" s="29"/>
      <c r="YB137" s="29"/>
      <c r="YC137" s="29"/>
      <c r="YD137" s="29"/>
      <c r="YE137" s="29"/>
      <c r="YF137" s="29"/>
      <c r="YG137" s="29"/>
      <c r="YH137" s="29"/>
      <c r="YI137" s="29"/>
      <c r="YJ137" s="29"/>
      <c r="YK137" s="29"/>
      <c r="YL137" s="29"/>
      <c r="YM137" s="29"/>
      <c r="YN137" s="29"/>
      <c r="YO137" s="29"/>
      <c r="YP137" s="29"/>
      <c r="YQ137" s="29"/>
      <c r="YR137" s="29"/>
      <c r="YS137" s="29"/>
      <c r="YT137" s="29"/>
      <c r="YU137" s="29"/>
      <c r="YV137" s="29"/>
      <c r="YW137" s="29"/>
      <c r="YX137" s="29"/>
      <c r="YY137" s="29"/>
      <c r="YZ137" s="29"/>
      <c r="ZA137" s="29"/>
      <c r="ZB137" s="29"/>
      <c r="ZC137" s="29"/>
      <c r="ZD137" s="29"/>
      <c r="ZE137" s="29"/>
      <c r="ZF137" s="29"/>
      <c r="ZG137" s="29"/>
      <c r="ZH137" s="29"/>
      <c r="ZI137" s="29"/>
      <c r="ZJ137" s="29"/>
      <c r="ZK137" s="29"/>
      <c r="ZL137" s="29"/>
      <c r="ZM137" s="29"/>
      <c r="ZN137" s="29"/>
      <c r="ZO137" s="29"/>
      <c r="ZP137" s="29"/>
      <c r="ZQ137" s="29"/>
      <c r="ZR137" s="29"/>
      <c r="ZS137" s="29"/>
      <c r="ZT137" s="29"/>
      <c r="ZU137" s="29"/>
      <c r="ZV137" s="29"/>
      <c r="ZW137" s="29"/>
      <c r="ZX137" s="29"/>
      <c r="ZY137" s="29"/>
      <c r="ZZ137" s="29"/>
      <c r="AAA137" s="29"/>
      <c r="AAB137" s="29"/>
      <c r="AAC137" s="29"/>
      <c r="AAD137" s="29"/>
      <c r="AAE137" s="29"/>
      <c r="AAF137" s="29"/>
      <c r="AAG137" s="29"/>
      <c r="AAH137" s="29"/>
      <c r="AAI137" s="29"/>
      <c r="AAJ137" s="29"/>
      <c r="AAK137" s="29"/>
      <c r="AAL137" s="29"/>
      <c r="AAM137" s="29"/>
      <c r="AAN137" s="29"/>
      <c r="AAO137" s="29"/>
      <c r="AAP137" s="29"/>
      <c r="AAQ137" s="29"/>
      <c r="AAR137" s="29"/>
      <c r="AAS137" s="29"/>
      <c r="AAT137" s="29"/>
      <c r="AAU137" s="29"/>
      <c r="AAV137" s="29"/>
      <c r="AAW137" s="29"/>
      <c r="AAX137" s="29"/>
      <c r="AAY137" s="29"/>
      <c r="AAZ137" s="29"/>
      <c r="ABA137" s="29"/>
      <c r="ABB137" s="29"/>
      <c r="ABC137" s="29"/>
      <c r="ABD137" s="29"/>
      <c r="ABE137" s="29"/>
      <c r="ABF137" s="29"/>
      <c r="ABG137" s="29"/>
      <c r="ABH137" s="29"/>
      <c r="ABI137" s="29"/>
      <c r="ABJ137" s="29"/>
      <c r="ABK137" s="29"/>
      <c r="ABL137" s="29"/>
      <c r="ABM137" s="29"/>
      <c r="ABN137" s="29"/>
      <c r="ABO137" s="29"/>
      <c r="ABP137" s="29"/>
      <c r="ABQ137" s="29"/>
      <c r="ABR137" s="29"/>
      <c r="ABS137" s="29"/>
      <c r="ABT137" s="29"/>
      <c r="ABU137" s="29"/>
      <c r="ABV137" s="29"/>
      <c r="ABW137" s="29"/>
      <c r="ABX137" s="29"/>
      <c r="ABY137" s="29"/>
      <c r="ABZ137" s="29"/>
      <c r="ACA137" s="29"/>
      <c r="ACB137" s="29"/>
      <c r="ACC137" s="29"/>
      <c r="ACD137" s="29"/>
      <c r="ACE137" s="29"/>
      <c r="ACF137" s="29"/>
      <c r="ACG137" s="29"/>
      <c r="ACH137" s="29"/>
      <c r="ACI137" s="29"/>
      <c r="ACJ137" s="29"/>
      <c r="ACK137" s="29"/>
      <c r="ACL137" s="29"/>
      <c r="ACM137" s="29"/>
      <c r="ACN137" s="29"/>
      <c r="ACO137" s="29"/>
      <c r="ACP137" s="29"/>
      <c r="ACQ137" s="29"/>
      <c r="ACR137" s="29"/>
      <c r="ACS137" s="29"/>
      <c r="ACT137" s="29"/>
      <c r="ACU137" s="29"/>
      <c r="ACV137" s="29"/>
      <c r="ACW137" s="29"/>
      <c r="ACX137" s="29"/>
      <c r="ACY137" s="29"/>
      <c r="ACZ137" s="29"/>
      <c r="ADA137" s="29"/>
      <c r="ADB137" s="29"/>
      <c r="ADC137" s="29"/>
      <c r="ADD137" s="29"/>
      <c r="ADE137" s="29"/>
      <c r="ADF137" s="29"/>
      <c r="ADG137" s="29"/>
      <c r="ADH137" s="29"/>
      <c r="ADI137" s="29"/>
      <c r="ADJ137" s="29"/>
      <c r="ADK137" s="29"/>
      <c r="ADL137" s="29"/>
      <c r="ADM137" s="29"/>
      <c r="ADN137" s="29"/>
      <c r="ADO137" s="29"/>
      <c r="ADP137" s="29"/>
      <c r="ADQ137" s="29"/>
      <c r="ADR137" s="29"/>
      <c r="ADS137" s="29"/>
      <c r="ADT137" s="29"/>
      <c r="ADU137" s="29"/>
      <c r="ADV137" s="29"/>
      <c r="ADW137" s="29"/>
      <c r="ADX137" s="29"/>
      <c r="ADY137" s="29"/>
      <c r="ADZ137" s="29"/>
      <c r="AEA137" s="29"/>
      <c r="AEB137" s="29"/>
      <c r="AEC137" s="29"/>
      <c r="AED137" s="29"/>
      <c r="AEE137" s="29"/>
      <c r="AEF137" s="29"/>
      <c r="AEG137" s="29"/>
      <c r="AEH137" s="29"/>
      <c r="AEI137" s="29"/>
      <c r="AEJ137" s="29"/>
      <c r="AEK137" s="29"/>
      <c r="AEL137" s="29"/>
      <c r="AEM137" s="29"/>
      <c r="AEN137" s="29"/>
      <c r="AEO137" s="29"/>
      <c r="AEP137" s="29"/>
      <c r="AEQ137" s="29"/>
      <c r="AER137" s="29"/>
      <c r="AES137" s="29"/>
      <c r="AET137" s="29"/>
      <c r="AEU137" s="29"/>
      <c r="AEV137" s="29"/>
      <c r="AEW137" s="29"/>
      <c r="AEX137" s="29"/>
      <c r="AEY137" s="29"/>
      <c r="AEZ137" s="29"/>
      <c r="AFA137" s="29"/>
      <c r="AFB137" s="29"/>
      <c r="AFC137" s="29"/>
      <c r="AFD137" s="29"/>
      <c r="AFE137" s="29"/>
      <c r="AFF137" s="29"/>
      <c r="AFG137" s="29"/>
      <c r="AFH137" s="29"/>
      <c r="AFI137" s="29"/>
      <c r="AFJ137" s="29"/>
      <c r="AFK137" s="29"/>
      <c r="AFL137" s="29"/>
      <c r="AFM137" s="29"/>
      <c r="AFN137" s="29"/>
      <c r="AFO137" s="29"/>
      <c r="AFP137" s="29"/>
      <c r="AFQ137" s="29"/>
      <c r="AFR137" s="29"/>
      <c r="AFS137" s="29"/>
      <c r="AFT137" s="29"/>
      <c r="AFU137" s="29"/>
      <c r="AFV137" s="29"/>
      <c r="AFW137" s="29"/>
      <c r="AFX137" s="29"/>
      <c r="AFY137" s="29"/>
      <c r="AFZ137" s="29"/>
      <c r="AGA137" s="29"/>
      <c r="AGB137" s="29"/>
      <c r="AGC137" s="29"/>
      <c r="AGD137" s="29"/>
      <c r="AGE137" s="29"/>
      <c r="AGF137" s="29"/>
      <c r="AGG137" s="29"/>
      <c r="AGH137" s="29"/>
      <c r="AGI137" s="29"/>
      <c r="AGJ137" s="29"/>
      <c r="AGK137" s="29"/>
      <c r="AGL137" s="29"/>
      <c r="AGM137" s="29"/>
      <c r="AGN137" s="29"/>
      <c r="AGO137" s="29"/>
      <c r="AGP137" s="29"/>
      <c r="AGQ137" s="29"/>
      <c r="AGR137" s="29"/>
      <c r="AGS137" s="29"/>
      <c r="AGT137" s="29"/>
      <c r="AGU137" s="29"/>
      <c r="AGV137" s="29"/>
      <c r="AGW137" s="29"/>
      <c r="AGX137" s="29"/>
      <c r="AGY137" s="29"/>
      <c r="AGZ137" s="29"/>
      <c r="AHA137" s="29"/>
      <c r="AHB137" s="29"/>
      <c r="AHC137" s="29"/>
      <c r="AHD137" s="29"/>
      <c r="AHE137" s="29"/>
      <c r="AHF137" s="29"/>
      <c r="AHG137" s="29"/>
      <c r="AHH137" s="29"/>
      <c r="AHI137" s="29"/>
      <c r="AHJ137" s="29"/>
      <c r="AHK137" s="29"/>
      <c r="AHL137" s="29"/>
      <c r="AHM137" s="29"/>
      <c r="AHN137" s="29"/>
      <c r="AHO137" s="29"/>
      <c r="AHP137" s="29"/>
      <c r="AHQ137" s="29"/>
      <c r="AHR137" s="29"/>
      <c r="AHS137" s="29"/>
      <c r="AHT137" s="29"/>
      <c r="AHU137" s="29"/>
      <c r="AHV137" s="29"/>
      <c r="AHW137" s="29"/>
      <c r="AHX137" s="29"/>
      <c r="AHY137" s="29"/>
      <c r="AHZ137" s="29"/>
      <c r="AIA137" s="29"/>
      <c r="AIB137" s="29"/>
      <c r="AIC137" s="29"/>
      <c r="AID137" s="29"/>
      <c r="AIE137" s="29"/>
      <c r="AIF137" s="29"/>
      <c r="AIG137" s="29"/>
      <c r="AIH137" s="29"/>
      <c r="AII137" s="29"/>
      <c r="AIJ137" s="29"/>
      <c r="AIK137" s="29"/>
      <c r="AIL137" s="29"/>
      <c r="AIM137" s="29"/>
      <c r="AIN137" s="29"/>
      <c r="AIO137" s="29"/>
      <c r="AIP137" s="29"/>
      <c r="AIQ137" s="29"/>
      <c r="AIR137" s="29"/>
      <c r="AIS137" s="29"/>
      <c r="AIT137" s="29"/>
      <c r="AIU137" s="29"/>
      <c r="AIV137" s="29"/>
      <c r="AIW137" s="29"/>
      <c r="AIX137" s="29"/>
      <c r="AIY137" s="29"/>
      <c r="AIZ137" s="29"/>
      <c r="AJA137" s="29"/>
      <c r="AJB137" s="29"/>
      <c r="AJC137" s="29"/>
      <c r="AJD137" s="29"/>
      <c r="AJE137" s="29"/>
      <c r="AJF137" s="29"/>
      <c r="AJG137" s="29"/>
      <c r="AJH137" s="29"/>
      <c r="AJI137" s="29"/>
      <c r="AJJ137" s="29"/>
      <c r="AJK137" s="29"/>
      <c r="AJL137" s="29"/>
      <c r="AJM137" s="29"/>
      <c r="AJN137" s="29"/>
      <c r="AJO137" s="29"/>
      <c r="AJP137" s="29"/>
      <c r="AJQ137" s="29"/>
      <c r="AJR137" s="29"/>
      <c r="AJS137" s="29"/>
      <c r="AJT137" s="29"/>
      <c r="AJU137" s="29"/>
      <c r="AJV137" s="29"/>
      <c r="AJW137" s="29"/>
      <c r="AJX137" s="29"/>
      <c r="AJY137" s="29"/>
      <c r="AJZ137" s="29"/>
      <c r="AKA137" s="29"/>
      <c r="AKB137" s="29"/>
      <c r="AKC137" s="29"/>
      <c r="AKD137" s="29"/>
      <c r="AKE137" s="29"/>
      <c r="AKF137" s="29"/>
      <c r="AKG137" s="29"/>
      <c r="AKH137" s="29"/>
      <c r="AKI137" s="29"/>
      <c r="AKJ137" s="29"/>
      <c r="AKK137" s="29"/>
      <c r="AKL137" s="29"/>
      <c r="AKM137" s="29"/>
      <c r="AKN137" s="29"/>
      <c r="AKO137" s="29"/>
      <c r="AKP137" s="29"/>
      <c r="AKQ137" s="29"/>
      <c r="AKR137" s="29"/>
      <c r="AKS137" s="29"/>
      <c r="AKT137" s="29"/>
      <c r="AKU137" s="29"/>
      <c r="AKV137" s="29"/>
      <c r="AKW137" s="29"/>
      <c r="AKX137" s="29"/>
      <c r="AKY137" s="29"/>
      <c r="AKZ137" s="29"/>
      <c r="ALA137" s="29"/>
      <c r="ALB137" s="29"/>
      <c r="ALC137" s="29"/>
      <c r="ALD137" s="29"/>
      <c r="ALE137" s="29"/>
      <c r="ALF137" s="29"/>
      <c r="ALG137" s="29"/>
      <c r="ALH137" s="29"/>
      <c r="ALI137" s="29"/>
      <c r="ALJ137" s="29"/>
      <c r="ALK137" s="29"/>
      <c r="ALL137" s="29"/>
      <c r="ALM137" s="29"/>
      <c r="ALN137" s="29"/>
      <c r="ALO137" s="29"/>
      <c r="ALP137" s="29"/>
      <c r="ALQ137" s="29"/>
      <c r="ALR137" s="29"/>
      <c r="ALS137" s="29"/>
      <c r="ALT137" s="29"/>
      <c r="ALU137" s="29"/>
      <c r="ALV137" s="29"/>
      <c r="ALW137" s="29"/>
      <c r="ALX137" s="29"/>
      <c r="ALY137" s="29"/>
      <c r="ALZ137" s="29"/>
      <c r="AMA137" s="29"/>
      <c r="AMB137" s="29"/>
      <c r="AMC137" s="29"/>
      <c r="AMD137" s="29"/>
      <c r="AME137" s="29"/>
      <c r="AMF137" s="29"/>
      <c r="AMG137" s="29"/>
      <c r="AMH137" s="29"/>
      <c r="AMI137" s="29"/>
      <c r="AMJ137" s="29"/>
      <c r="AMK137" s="29"/>
    </row>
    <row r="138" spans="1:1025" s="30" customFormat="1" ht="36.75" customHeight="1">
      <c r="A138" s="307" t="s">
        <v>132</v>
      </c>
      <c r="B138" s="459"/>
      <c r="C138" s="459"/>
      <c r="D138" s="459"/>
      <c r="E138" s="459"/>
      <c r="F138" s="308"/>
      <c r="G138" s="182">
        <f>SUM(G38+G87+G98+G123+G130+G135+G137)</f>
        <v>7011.5841666666656</v>
      </c>
      <c r="H138" s="50"/>
      <c r="I138" s="29"/>
      <c r="J138" s="12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  <c r="FJ138" s="29"/>
      <c r="FK138" s="29"/>
      <c r="FL138" s="29"/>
      <c r="FM138" s="29"/>
      <c r="FN138" s="29"/>
      <c r="FO138" s="29"/>
      <c r="FP138" s="29"/>
      <c r="FQ138" s="29"/>
      <c r="FR138" s="29"/>
      <c r="FS138" s="29"/>
      <c r="FT138" s="29"/>
      <c r="FU138" s="29"/>
      <c r="FV138" s="29"/>
      <c r="FW138" s="29"/>
      <c r="FX138" s="29"/>
      <c r="FY138" s="29"/>
      <c r="FZ138" s="29"/>
      <c r="GA138" s="29"/>
      <c r="GB138" s="29"/>
      <c r="GC138" s="29"/>
      <c r="GD138" s="29"/>
      <c r="GE138" s="29"/>
      <c r="GF138" s="29"/>
      <c r="GG138" s="29"/>
      <c r="GH138" s="29"/>
      <c r="GI138" s="29"/>
      <c r="GJ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29"/>
      <c r="HD138" s="29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9"/>
      <c r="IB138" s="29"/>
      <c r="IC138" s="29"/>
      <c r="ID138" s="29"/>
      <c r="IE138" s="29"/>
      <c r="IF138" s="29"/>
      <c r="IG138" s="29"/>
      <c r="IH138" s="29"/>
      <c r="II138" s="29"/>
      <c r="IJ138" s="29"/>
      <c r="IK138" s="29"/>
      <c r="IL138" s="29"/>
      <c r="IM138" s="29"/>
      <c r="IN138" s="29"/>
      <c r="IO138" s="29"/>
      <c r="IP138" s="29"/>
      <c r="IQ138" s="29"/>
      <c r="IR138" s="29"/>
      <c r="IS138" s="29"/>
      <c r="IT138" s="29"/>
      <c r="IU138" s="29"/>
      <c r="IV138" s="29"/>
      <c r="IW138" s="29"/>
      <c r="IX138" s="29"/>
      <c r="IY138" s="29"/>
      <c r="IZ138" s="29"/>
      <c r="JA138" s="29"/>
      <c r="JB138" s="29"/>
      <c r="JC138" s="29"/>
      <c r="JD138" s="29"/>
      <c r="JE138" s="29"/>
      <c r="JF138" s="29"/>
      <c r="JG138" s="29"/>
      <c r="JH138" s="29"/>
      <c r="JI138" s="29"/>
      <c r="JJ138" s="29"/>
      <c r="JK138" s="29"/>
      <c r="JL138" s="29"/>
      <c r="JM138" s="29"/>
      <c r="JN138" s="29"/>
      <c r="JO138" s="29"/>
      <c r="JP138" s="29"/>
      <c r="JQ138" s="29"/>
      <c r="JR138" s="29"/>
      <c r="JS138" s="29"/>
      <c r="JT138" s="29"/>
      <c r="JU138" s="29"/>
      <c r="JV138" s="29"/>
      <c r="JW138" s="29"/>
      <c r="JX138" s="29"/>
      <c r="JY138" s="29"/>
      <c r="JZ138" s="29"/>
      <c r="KA138" s="29"/>
      <c r="KB138" s="29"/>
      <c r="KC138" s="29"/>
      <c r="KD138" s="29"/>
      <c r="KE138" s="29"/>
      <c r="KF138" s="29"/>
      <c r="KG138" s="29"/>
      <c r="KH138" s="29"/>
      <c r="KI138" s="29"/>
      <c r="KJ138" s="29"/>
      <c r="KK138" s="29"/>
      <c r="KL138" s="29"/>
      <c r="KM138" s="29"/>
      <c r="KN138" s="29"/>
      <c r="KO138" s="29"/>
      <c r="KP138" s="29"/>
      <c r="KQ138" s="29"/>
      <c r="KR138" s="29"/>
      <c r="KS138" s="29"/>
      <c r="KT138" s="29"/>
      <c r="KU138" s="29"/>
      <c r="KV138" s="29"/>
      <c r="KW138" s="29"/>
      <c r="KX138" s="29"/>
      <c r="KY138" s="29"/>
      <c r="KZ138" s="29"/>
      <c r="LA138" s="29"/>
      <c r="LB138" s="29"/>
      <c r="LC138" s="29"/>
      <c r="LD138" s="29"/>
      <c r="LE138" s="29"/>
      <c r="LF138" s="29"/>
      <c r="LG138" s="29"/>
      <c r="LH138" s="29"/>
      <c r="LI138" s="29"/>
      <c r="LJ138" s="29"/>
      <c r="LK138" s="29"/>
      <c r="LL138" s="29"/>
      <c r="LM138" s="29"/>
      <c r="LN138" s="29"/>
      <c r="LO138" s="29"/>
      <c r="LP138" s="29"/>
      <c r="LQ138" s="29"/>
      <c r="LR138" s="29"/>
      <c r="LS138" s="29"/>
      <c r="LT138" s="29"/>
      <c r="LU138" s="29"/>
      <c r="LV138" s="29"/>
      <c r="LW138" s="29"/>
      <c r="LX138" s="29"/>
      <c r="LY138" s="29"/>
      <c r="LZ138" s="29"/>
      <c r="MA138" s="29"/>
      <c r="MB138" s="29"/>
      <c r="MC138" s="29"/>
      <c r="MD138" s="29"/>
      <c r="ME138" s="29"/>
      <c r="MF138" s="29"/>
      <c r="MG138" s="29"/>
      <c r="MH138" s="29"/>
      <c r="MI138" s="29"/>
      <c r="MJ138" s="29"/>
      <c r="MK138" s="29"/>
      <c r="ML138" s="29"/>
      <c r="MM138" s="29"/>
      <c r="MN138" s="29"/>
      <c r="MO138" s="29"/>
      <c r="MP138" s="29"/>
      <c r="MQ138" s="29"/>
      <c r="MR138" s="29"/>
      <c r="MS138" s="29"/>
      <c r="MT138" s="29"/>
      <c r="MU138" s="29"/>
      <c r="MV138" s="29"/>
      <c r="MW138" s="29"/>
      <c r="MX138" s="29"/>
      <c r="MY138" s="29"/>
      <c r="MZ138" s="29"/>
      <c r="NA138" s="29"/>
      <c r="NB138" s="29"/>
      <c r="NC138" s="29"/>
      <c r="ND138" s="29"/>
      <c r="NE138" s="29"/>
      <c r="NF138" s="29"/>
      <c r="NG138" s="29"/>
      <c r="NH138" s="29"/>
      <c r="NI138" s="29"/>
      <c r="NJ138" s="29"/>
      <c r="NK138" s="29"/>
      <c r="NL138" s="29"/>
      <c r="NM138" s="29"/>
      <c r="NN138" s="29"/>
      <c r="NO138" s="29"/>
      <c r="NP138" s="29"/>
      <c r="NQ138" s="29"/>
      <c r="NR138" s="29"/>
      <c r="NS138" s="29"/>
      <c r="NT138" s="29"/>
      <c r="NU138" s="29"/>
      <c r="NV138" s="29"/>
      <c r="NW138" s="29"/>
      <c r="NX138" s="29"/>
      <c r="NY138" s="29"/>
      <c r="NZ138" s="29"/>
      <c r="OA138" s="29"/>
      <c r="OB138" s="29"/>
      <c r="OC138" s="29"/>
      <c r="OD138" s="29"/>
      <c r="OE138" s="29"/>
      <c r="OF138" s="29"/>
      <c r="OG138" s="29"/>
      <c r="OH138" s="29"/>
      <c r="OI138" s="29"/>
      <c r="OJ138" s="29"/>
      <c r="OK138" s="29"/>
      <c r="OL138" s="29"/>
      <c r="OM138" s="29"/>
      <c r="ON138" s="29"/>
      <c r="OO138" s="29"/>
      <c r="OP138" s="29"/>
      <c r="OQ138" s="29"/>
      <c r="OR138" s="29"/>
      <c r="OS138" s="29"/>
      <c r="OT138" s="29"/>
      <c r="OU138" s="29"/>
      <c r="OV138" s="29"/>
      <c r="OW138" s="29"/>
      <c r="OX138" s="29"/>
      <c r="OY138" s="29"/>
      <c r="OZ138" s="29"/>
      <c r="PA138" s="29"/>
      <c r="PB138" s="29"/>
      <c r="PC138" s="29"/>
      <c r="PD138" s="29"/>
      <c r="PE138" s="29"/>
      <c r="PF138" s="29"/>
      <c r="PG138" s="29"/>
      <c r="PH138" s="29"/>
      <c r="PI138" s="29"/>
      <c r="PJ138" s="29"/>
      <c r="PK138" s="29"/>
      <c r="PL138" s="29"/>
      <c r="PM138" s="29"/>
      <c r="PN138" s="29"/>
      <c r="PO138" s="29"/>
      <c r="PP138" s="29"/>
      <c r="PQ138" s="29"/>
      <c r="PR138" s="29"/>
      <c r="PS138" s="29"/>
      <c r="PT138" s="29"/>
      <c r="PU138" s="29"/>
      <c r="PV138" s="29"/>
      <c r="PW138" s="29"/>
      <c r="PX138" s="29"/>
      <c r="PY138" s="29"/>
      <c r="PZ138" s="29"/>
      <c r="QA138" s="29"/>
      <c r="QB138" s="29"/>
      <c r="QC138" s="29"/>
      <c r="QD138" s="29"/>
      <c r="QE138" s="29"/>
      <c r="QF138" s="29"/>
      <c r="QG138" s="29"/>
      <c r="QH138" s="29"/>
      <c r="QI138" s="29"/>
      <c r="QJ138" s="29"/>
      <c r="QK138" s="29"/>
      <c r="QL138" s="29"/>
      <c r="QM138" s="29"/>
      <c r="QN138" s="29"/>
      <c r="QO138" s="29"/>
      <c r="QP138" s="29"/>
      <c r="QQ138" s="29"/>
      <c r="QR138" s="29"/>
      <c r="QS138" s="29"/>
      <c r="QT138" s="29"/>
      <c r="QU138" s="29"/>
      <c r="QV138" s="29"/>
      <c r="QW138" s="29"/>
      <c r="QX138" s="29"/>
      <c r="QY138" s="29"/>
      <c r="QZ138" s="29"/>
      <c r="RA138" s="29"/>
      <c r="RB138" s="29"/>
      <c r="RC138" s="29"/>
      <c r="RD138" s="29"/>
      <c r="RE138" s="29"/>
      <c r="RF138" s="29"/>
      <c r="RG138" s="29"/>
      <c r="RH138" s="29"/>
      <c r="RI138" s="29"/>
      <c r="RJ138" s="29"/>
      <c r="RK138" s="29"/>
      <c r="RL138" s="29"/>
      <c r="RM138" s="29"/>
      <c r="RN138" s="29"/>
      <c r="RO138" s="29"/>
      <c r="RP138" s="29"/>
      <c r="RQ138" s="29"/>
      <c r="RR138" s="29"/>
      <c r="RS138" s="29"/>
      <c r="RT138" s="29"/>
      <c r="RU138" s="29"/>
      <c r="RV138" s="29"/>
      <c r="RW138" s="29"/>
      <c r="RX138" s="29"/>
      <c r="RY138" s="29"/>
      <c r="RZ138" s="29"/>
      <c r="SA138" s="29"/>
      <c r="SB138" s="29"/>
      <c r="SC138" s="29"/>
      <c r="SD138" s="29"/>
      <c r="SE138" s="29"/>
      <c r="SF138" s="29"/>
      <c r="SG138" s="29"/>
      <c r="SH138" s="29"/>
      <c r="SI138" s="29"/>
      <c r="SJ138" s="29"/>
      <c r="SK138" s="29"/>
      <c r="SL138" s="29"/>
      <c r="SM138" s="29"/>
      <c r="SN138" s="29"/>
      <c r="SO138" s="29"/>
      <c r="SP138" s="29"/>
      <c r="SQ138" s="29"/>
      <c r="SR138" s="29"/>
      <c r="SS138" s="29"/>
      <c r="ST138" s="29"/>
      <c r="SU138" s="29"/>
      <c r="SV138" s="29"/>
      <c r="SW138" s="29"/>
      <c r="SX138" s="29"/>
      <c r="SY138" s="29"/>
      <c r="SZ138" s="29"/>
      <c r="TA138" s="29"/>
      <c r="TB138" s="29"/>
      <c r="TC138" s="29"/>
      <c r="TD138" s="29"/>
      <c r="TE138" s="29"/>
      <c r="TF138" s="29"/>
      <c r="TG138" s="29"/>
      <c r="TH138" s="29"/>
      <c r="TI138" s="29"/>
      <c r="TJ138" s="29"/>
      <c r="TK138" s="29"/>
      <c r="TL138" s="29"/>
      <c r="TM138" s="29"/>
      <c r="TN138" s="29"/>
      <c r="TO138" s="29"/>
      <c r="TP138" s="29"/>
      <c r="TQ138" s="29"/>
      <c r="TR138" s="29"/>
      <c r="TS138" s="29"/>
      <c r="TT138" s="29"/>
      <c r="TU138" s="29"/>
      <c r="TV138" s="29"/>
      <c r="TW138" s="29"/>
      <c r="TX138" s="29"/>
      <c r="TY138" s="29"/>
      <c r="TZ138" s="29"/>
      <c r="UA138" s="29"/>
      <c r="UB138" s="29"/>
      <c r="UC138" s="29"/>
      <c r="UD138" s="29"/>
      <c r="UE138" s="29"/>
      <c r="UF138" s="29"/>
      <c r="UG138" s="29"/>
      <c r="UH138" s="29"/>
      <c r="UI138" s="29"/>
      <c r="UJ138" s="29"/>
      <c r="UK138" s="29"/>
      <c r="UL138" s="29"/>
      <c r="UM138" s="29"/>
      <c r="UN138" s="29"/>
      <c r="UO138" s="29"/>
      <c r="UP138" s="29"/>
      <c r="UQ138" s="29"/>
      <c r="UR138" s="29"/>
      <c r="US138" s="29"/>
      <c r="UT138" s="29"/>
      <c r="UU138" s="29"/>
      <c r="UV138" s="29"/>
      <c r="UW138" s="29"/>
      <c r="UX138" s="29"/>
      <c r="UY138" s="29"/>
      <c r="UZ138" s="29"/>
      <c r="VA138" s="29"/>
      <c r="VB138" s="29"/>
      <c r="VC138" s="29"/>
      <c r="VD138" s="29"/>
      <c r="VE138" s="29"/>
      <c r="VF138" s="29"/>
      <c r="VG138" s="29"/>
      <c r="VH138" s="29"/>
      <c r="VI138" s="29"/>
      <c r="VJ138" s="29"/>
      <c r="VK138" s="29"/>
      <c r="VL138" s="29"/>
      <c r="VM138" s="29"/>
      <c r="VN138" s="29"/>
      <c r="VO138" s="29"/>
      <c r="VP138" s="29"/>
      <c r="VQ138" s="29"/>
      <c r="VR138" s="29"/>
      <c r="VS138" s="29"/>
      <c r="VT138" s="29"/>
      <c r="VU138" s="29"/>
      <c r="VV138" s="29"/>
      <c r="VW138" s="29"/>
      <c r="VX138" s="29"/>
      <c r="VY138" s="29"/>
      <c r="VZ138" s="29"/>
      <c r="WA138" s="29"/>
      <c r="WB138" s="29"/>
      <c r="WC138" s="29"/>
      <c r="WD138" s="29"/>
      <c r="WE138" s="29"/>
      <c r="WF138" s="29"/>
      <c r="WG138" s="29"/>
      <c r="WH138" s="29"/>
      <c r="WI138" s="29"/>
      <c r="WJ138" s="29"/>
      <c r="WK138" s="29"/>
      <c r="WL138" s="29"/>
      <c r="WM138" s="29"/>
      <c r="WN138" s="29"/>
      <c r="WO138" s="29"/>
      <c r="WP138" s="29"/>
      <c r="WQ138" s="29"/>
      <c r="WR138" s="29"/>
      <c r="WS138" s="29"/>
      <c r="WT138" s="29"/>
      <c r="WU138" s="29"/>
      <c r="WV138" s="29"/>
      <c r="WW138" s="29"/>
      <c r="WX138" s="29"/>
      <c r="WY138" s="29"/>
      <c r="WZ138" s="29"/>
      <c r="XA138" s="29"/>
      <c r="XB138" s="29"/>
      <c r="XC138" s="29"/>
      <c r="XD138" s="29"/>
      <c r="XE138" s="29"/>
      <c r="XF138" s="29"/>
      <c r="XG138" s="29"/>
      <c r="XH138" s="29"/>
      <c r="XI138" s="29"/>
      <c r="XJ138" s="29"/>
      <c r="XK138" s="29"/>
      <c r="XL138" s="29"/>
      <c r="XM138" s="29"/>
      <c r="XN138" s="29"/>
      <c r="XO138" s="29"/>
      <c r="XP138" s="29"/>
      <c r="XQ138" s="29"/>
      <c r="XR138" s="29"/>
      <c r="XS138" s="29"/>
      <c r="XT138" s="29"/>
      <c r="XU138" s="29"/>
      <c r="XV138" s="29"/>
      <c r="XW138" s="29"/>
      <c r="XX138" s="29"/>
      <c r="XY138" s="29"/>
      <c r="XZ138" s="29"/>
      <c r="YA138" s="29"/>
      <c r="YB138" s="29"/>
      <c r="YC138" s="29"/>
      <c r="YD138" s="29"/>
      <c r="YE138" s="29"/>
      <c r="YF138" s="29"/>
      <c r="YG138" s="29"/>
      <c r="YH138" s="29"/>
      <c r="YI138" s="29"/>
      <c r="YJ138" s="29"/>
      <c r="YK138" s="29"/>
      <c r="YL138" s="29"/>
      <c r="YM138" s="29"/>
      <c r="YN138" s="29"/>
      <c r="YO138" s="29"/>
      <c r="YP138" s="29"/>
      <c r="YQ138" s="29"/>
      <c r="YR138" s="29"/>
      <c r="YS138" s="29"/>
      <c r="YT138" s="29"/>
      <c r="YU138" s="29"/>
      <c r="YV138" s="29"/>
      <c r="YW138" s="29"/>
      <c r="YX138" s="29"/>
      <c r="YY138" s="29"/>
      <c r="YZ138" s="29"/>
      <c r="ZA138" s="29"/>
      <c r="ZB138" s="29"/>
      <c r="ZC138" s="29"/>
      <c r="ZD138" s="29"/>
      <c r="ZE138" s="29"/>
      <c r="ZF138" s="29"/>
      <c r="ZG138" s="29"/>
      <c r="ZH138" s="29"/>
      <c r="ZI138" s="29"/>
      <c r="ZJ138" s="29"/>
      <c r="ZK138" s="29"/>
      <c r="ZL138" s="29"/>
      <c r="ZM138" s="29"/>
      <c r="ZN138" s="29"/>
      <c r="ZO138" s="29"/>
      <c r="ZP138" s="29"/>
      <c r="ZQ138" s="29"/>
      <c r="ZR138" s="29"/>
      <c r="ZS138" s="29"/>
      <c r="ZT138" s="29"/>
      <c r="ZU138" s="29"/>
      <c r="ZV138" s="29"/>
      <c r="ZW138" s="29"/>
      <c r="ZX138" s="29"/>
      <c r="ZY138" s="29"/>
      <c r="ZZ138" s="29"/>
      <c r="AAA138" s="29"/>
      <c r="AAB138" s="29"/>
      <c r="AAC138" s="29"/>
      <c r="AAD138" s="29"/>
      <c r="AAE138" s="29"/>
      <c r="AAF138" s="29"/>
      <c r="AAG138" s="29"/>
      <c r="AAH138" s="29"/>
      <c r="AAI138" s="29"/>
      <c r="AAJ138" s="29"/>
      <c r="AAK138" s="29"/>
      <c r="AAL138" s="29"/>
      <c r="AAM138" s="29"/>
      <c r="AAN138" s="29"/>
      <c r="AAO138" s="29"/>
      <c r="AAP138" s="29"/>
      <c r="AAQ138" s="29"/>
      <c r="AAR138" s="29"/>
      <c r="AAS138" s="29"/>
      <c r="AAT138" s="29"/>
      <c r="AAU138" s="29"/>
      <c r="AAV138" s="29"/>
      <c r="AAW138" s="29"/>
      <c r="AAX138" s="29"/>
      <c r="AAY138" s="29"/>
      <c r="AAZ138" s="29"/>
      <c r="ABA138" s="29"/>
      <c r="ABB138" s="29"/>
      <c r="ABC138" s="29"/>
      <c r="ABD138" s="29"/>
      <c r="ABE138" s="29"/>
      <c r="ABF138" s="29"/>
      <c r="ABG138" s="29"/>
      <c r="ABH138" s="29"/>
      <c r="ABI138" s="29"/>
      <c r="ABJ138" s="29"/>
      <c r="ABK138" s="29"/>
      <c r="ABL138" s="29"/>
      <c r="ABM138" s="29"/>
      <c r="ABN138" s="29"/>
      <c r="ABO138" s="29"/>
      <c r="ABP138" s="29"/>
      <c r="ABQ138" s="29"/>
      <c r="ABR138" s="29"/>
      <c r="ABS138" s="29"/>
      <c r="ABT138" s="29"/>
      <c r="ABU138" s="29"/>
      <c r="ABV138" s="29"/>
      <c r="ABW138" s="29"/>
      <c r="ABX138" s="29"/>
      <c r="ABY138" s="29"/>
      <c r="ABZ138" s="29"/>
      <c r="ACA138" s="29"/>
      <c r="ACB138" s="29"/>
      <c r="ACC138" s="29"/>
      <c r="ACD138" s="29"/>
      <c r="ACE138" s="29"/>
      <c r="ACF138" s="29"/>
      <c r="ACG138" s="29"/>
      <c r="ACH138" s="29"/>
      <c r="ACI138" s="29"/>
      <c r="ACJ138" s="29"/>
      <c r="ACK138" s="29"/>
      <c r="ACL138" s="29"/>
      <c r="ACM138" s="29"/>
      <c r="ACN138" s="29"/>
      <c r="ACO138" s="29"/>
      <c r="ACP138" s="29"/>
      <c r="ACQ138" s="29"/>
      <c r="ACR138" s="29"/>
      <c r="ACS138" s="29"/>
      <c r="ACT138" s="29"/>
      <c r="ACU138" s="29"/>
      <c r="ACV138" s="29"/>
      <c r="ACW138" s="29"/>
      <c r="ACX138" s="29"/>
      <c r="ACY138" s="29"/>
      <c r="ACZ138" s="29"/>
      <c r="ADA138" s="29"/>
      <c r="ADB138" s="29"/>
      <c r="ADC138" s="29"/>
      <c r="ADD138" s="29"/>
      <c r="ADE138" s="29"/>
      <c r="ADF138" s="29"/>
      <c r="ADG138" s="29"/>
      <c r="ADH138" s="29"/>
      <c r="ADI138" s="29"/>
      <c r="ADJ138" s="29"/>
      <c r="ADK138" s="29"/>
      <c r="ADL138" s="29"/>
      <c r="ADM138" s="29"/>
      <c r="ADN138" s="29"/>
      <c r="ADO138" s="29"/>
      <c r="ADP138" s="29"/>
      <c r="ADQ138" s="29"/>
      <c r="ADR138" s="29"/>
      <c r="ADS138" s="29"/>
      <c r="ADT138" s="29"/>
      <c r="ADU138" s="29"/>
      <c r="ADV138" s="29"/>
      <c r="ADW138" s="29"/>
      <c r="ADX138" s="29"/>
      <c r="ADY138" s="29"/>
      <c r="ADZ138" s="29"/>
      <c r="AEA138" s="29"/>
      <c r="AEB138" s="29"/>
      <c r="AEC138" s="29"/>
      <c r="AED138" s="29"/>
      <c r="AEE138" s="29"/>
      <c r="AEF138" s="29"/>
      <c r="AEG138" s="29"/>
      <c r="AEH138" s="29"/>
      <c r="AEI138" s="29"/>
      <c r="AEJ138" s="29"/>
      <c r="AEK138" s="29"/>
      <c r="AEL138" s="29"/>
      <c r="AEM138" s="29"/>
      <c r="AEN138" s="29"/>
      <c r="AEO138" s="29"/>
      <c r="AEP138" s="29"/>
      <c r="AEQ138" s="29"/>
      <c r="AER138" s="29"/>
      <c r="AES138" s="29"/>
      <c r="AET138" s="29"/>
      <c r="AEU138" s="29"/>
      <c r="AEV138" s="29"/>
      <c r="AEW138" s="29"/>
      <c r="AEX138" s="29"/>
      <c r="AEY138" s="29"/>
      <c r="AEZ138" s="29"/>
      <c r="AFA138" s="29"/>
      <c r="AFB138" s="29"/>
      <c r="AFC138" s="29"/>
      <c r="AFD138" s="29"/>
      <c r="AFE138" s="29"/>
      <c r="AFF138" s="29"/>
      <c r="AFG138" s="29"/>
      <c r="AFH138" s="29"/>
      <c r="AFI138" s="29"/>
      <c r="AFJ138" s="29"/>
      <c r="AFK138" s="29"/>
      <c r="AFL138" s="29"/>
      <c r="AFM138" s="29"/>
      <c r="AFN138" s="29"/>
      <c r="AFO138" s="29"/>
      <c r="AFP138" s="29"/>
      <c r="AFQ138" s="29"/>
      <c r="AFR138" s="29"/>
      <c r="AFS138" s="29"/>
      <c r="AFT138" s="29"/>
      <c r="AFU138" s="29"/>
      <c r="AFV138" s="29"/>
      <c r="AFW138" s="29"/>
      <c r="AFX138" s="29"/>
      <c r="AFY138" s="29"/>
      <c r="AFZ138" s="29"/>
      <c r="AGA138" s="29"/>
      <c r="AGB138" s="29"/>
      <c r="AGC138" s="29"/>
      <c r="AGD138" s="29"/>
      <c r="AGE138" s="29"/>
      <c r="AGF138" s="29"/>
      <c r="AGG138" s="29"/>
      <c r="AGH138" s="29"/>
      <c r="AGI138" s="29"/>
      <c r="AGJ138" s="29"/>
      <c r="AGK138" s="29"/>
      <c r="AGL138" s="29"/>
      <c r="AGM138" s="29"/>
      <c r="AGN138" s="29"/>
      <c r="AGO138" s="29"/>
      <c r="AGP138" s="29"/>
      <c r="AGQ138" s="29"/>
      <c r="AGR138" s="29"/>
      <c r="AGS138" s="29"/>
      <c r="AGT138" s="29"/>
      <c r="AGU138" s="29"/>
      <c r="AGV138" s="29"/>
      <c r="AGW138" s="29"/>
      <c r="AGX138" s="29"/>
      <c r="AGY138" s="29"/>
      <c r="AGZ138" s="29"/>
      <c r="AHA138" s="29"/>
      <c r="AHB138" s="29"/>
      <c r="AHC138" s="29"/>
      <c r="AHD138" s="29"/>
      <c r="AHE138" s="29"/>
      <c r="AHF138" s="29"/>
      <c r="AHG138" s="29"/>
      <c r="AHH138" s="29"/>
      <c r="AHI138" s="29"/>
      <c r="AHJ138" s="29"/>
      <c r="AHK138" s="29"/>
      <c r="AHL138" s="29"/>
      <c r="AHM138" s="29"/>
      <c r="AHN138" s="29"/>
      <c r="AHO138" s="29"/>
      <c r="AHP138" s="29"/>
      <c r="AHQ138" s="29"/>
      <c r="AHR138" s="29"/>
      <c r="AHS138" s="29"/>
      <c r="AHT138" s="29"/>
      <c r="AHU138" s="29"/>
      <c r="AHV138" s="29"/>
      <c r="AHW138" s="29"/>
      <c r="AHX138" s="29"/>
      <c r="AHY138" s="29"/>
      <c r="AHZ138" s="29"/>
      <c r="AIA138" s="29"/>
      <c r="AIB138" s="29"/>
      <c r="AIC138" s="29"/>
      <c r="AID138" s="29"/>
      <c r="AIE138" s="29"/>
      <c r="AIF138" s="29"/>
      <c r="AIG138" s="29"/>
      <c r="AIH138" s="29"/>
      <c r="AII138" s="29"/>
      <c r="AIJ138" s="29"/>
      <c r="AIK138" s="29"/>
      <c r="AIL138" s="29"/>
      <c r="AIM138" s="29"/>
      <c r="AIN138" s="29"/>
      <c r="AIO138" s="29"/>
      <c r="AIP138" s="29"/>
      <c r="AIQ138" s="29"/>
      <c r="AIR138" s="29"/>
      <c r="AIS138" s="29"/>
      <c r="AIT138" s="29"/>
      <c r="AIU138" s="29"/>
      <c r="AIV138" s="29"/>
      <c r="AIW138" s="29"/>
      <c r="AIX138" s="29"/>
      <c r="AIY138" s="29"/>
      <c r="AIZ138" s="29"/>
      <c r="AJA138" s="29"/>
      <c r="AJB138" s="29"/>
      <c r="AJC138" s="29"/>
      <c r="AJD138" s="29"/>
      <c r="AJE138" s="29"/>
      <c r="AJF138" s="29"/>
      <c r="AJG138" s="29"/>
      <c r="AJH138" s="29"/>
      <c r="AJI138" s="29"/>
      <c r="AJJ138" s="29"/>
      <c r="AJK138" s="29"/>
      <c r="AJL138" s="29"/>
      <c r="AJM138" s="29"/>
      <c r="AJN138" s="29"/>
      <c r="AJO138" s="29"/>
      <c r="AJP138" s="29"/>
      <c r="AJQ138" s="29"/>
      <c r="AJR138" s="29"/>
      <c r="AJS138" s="29"/>
      <c r="AJT138" s="29"/>
      <c r="AJU138" s="29"/>
      <c r="AJV138" s="29"/>
      <c r="AJW138" s="29"/>
      <c r="AJX138" s="29"/>
      <c r="AJY138" s="29"/>
      <c r="AJZ138" s="29"/>
      <c r="AKA138" s="29"/>
      <c r="AKB138" s="29"/>
      <c r="AKC138" s="29"/>
      <c r="AKD138" s="29"/>
      <c r="AKE138" s="29"/>
      <c r="AKF138" s="29"/>
      <c r="AKG138" s="29"/>
      <c r="AKH138" s="29"/>
      <c r="AKI138" s="29"/>
      <c r="AKJ138" s="29"/>
      <c r="AKK138" s="29"/>
      <c r="AKL138" s="29"/>
      <c r="AKM138" s="29"/>
      <c r="AKN138" s="29"/>
      <c r="AKO138" s="29"/>
      <c r="AKP138" s="29"/>
      <c r="AKQ138" s="29"/>
      <c r="AKR138" s="29"/>
      <c r="AKS138" s="29"/>
      <c r="AKT138" s="29"/>
      <c r="AKU138" s="29"/>
      <c r="AKV138" s="29"/>
      <c r="AKW138" s="29"/>
      <c r="AKX138" s="29"/>
      <c r="AKY138" s="29"/>
      <c r="AKZ138" s="29"/>
      <c r="ALA138" s="29"/>
      <c r="ALB138" s="29"/>
      <c r="ALC138" s="29"/>
      <c r="ALD138" s="29"/>
      <c r="ALE138" s="29"/>
      <c r="ALF138" s="29"/>
      <c r="ALG138" s="29"/>
      <c r="ALH138" s="29"/>
      <c r="ALI138" s="29"/>
      <c r="ALJ138" s="29"/>
      <c r="ALK138" s="29"/>
      <c r="ALL138" s="29"/>
      <c r="ALM138" s="29"/>
      <c r="ALN138" s="29"/>
      <c r="ALO138" s="29"/>
      <c r="ALP138" s="29"/>
      <c r="ALQ138" s="29"/>
      <c r="ALR138" s="29"/>
      <c r="ALS138" s="29"/>
      <c r="ALT138" s="29"/>
      <c r="ALU138" s="29"/>
      <c r="ALV138" s="29"/>
      <c r="ALW138" s="29"/>
      <c r="ALX138" s="29"/>
      <c r="ALY138" s="29"/>
      <c r="ALZ138" s="29"/>
      <c r="AMA138" s="29"/>
      <c r="AMB138" s="29"/>
      <c r="AMC138" s="29"/>
      <c r="AMD138" s="29"/>
      <c r="AME138" s="29"/>
      <c r="AMF138" s="29"/>
      <c r="AMG138" s="29"/>
      <c r="AMH138" s="29"/>
      <c r="AMI138" s="29"/>
      <c r="AMJ138" s="29"/>
      <c r="AMK138" s="29"/>
    </row>
    <row r="139" spans="1:1025" s="30" customFormat="1" ht="19.5" customHeight="1">
      <c r="A139" s="154" t="s">
        <v>12</v>
      </c>
      <c r="B139" s="460" t="s">
        <v>44</v>
      </c>
      <c r="C139" s="461"/>
      <c r="D139" s="461"/>
      <c r="E139" s="461"/>
      <c r="F139" s="153">
        <f>SUM(F140:F143)</f>
        <v>0.1225</v>
      </c>
      <c r="G139" s="188">
        <f>SUM(G140:G143)</f>
        <v>978.82</v>
      </c>
      <c r="H139" s="474" t="s">
        <v>154</v>
      </c>
      <c r="I139" s="474"/>
      <c r="J139" s="12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  <c r="FJ139" s="29"/>
      <c r="FK139" s="29"/>
      <c r="FL139" s="29"/>
      <c r="FM139" s="29"/>
      <c r="FN139" s="29"/>
      <c r="FO139" s="29"/>
      <c r="FP139" s="29"/>
      <c r="FQ139" s="29"/>
      <c r="FR139" s="29"/>
      <c r="FS139" s="29"/>
      <c r="FT139" s="29"/>
      <c r="FU139" s="29"/>
      <c r="FV139" s="29"/>
      <c r="FW139" s="29"/>
      <c r="FX139" s="29"/>
      <c r="FY139" s="29"/>
      <c r="FZ139" s="29"/>
      <c r="GA139" s="29"/>
      <c r="GB139" s="29"/>
      <c r="GC139" s="29"/>
      <c r="GD139" s="29"/>
      <c r="GE139" s="29"/>
      <c r="GF139" s="29"/>
      <c r="GG139" s="29"/>
      <c r="GH139" s="29"/>
      <c r="GI139" s="29"/>
      <c r="GJ139" s="29"/>
      <c r="GK139" s="29"/>
      <c r="GL139" s="29"/>
      <c r="GM139" s="29"/>
      <c r="GN139" s="29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29"/>
      <c r="IF139" s="29"/>
      <c r="IG139" s="29"/>
      <c r="IH139" s="29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  <c r="IT139" s="29"/>
      <c r="IU139" s="29"/>
      <c r="IV139" s="29"/>
      <c r="IW139" s="29"/>
      <c r="IX139" s="29"/>
      <c r="IY139" s="29"/>
      <c r="IZ139" s="29"/>
      <c r="JA139" s="29"/>
      <c r="JB139" s="29"/>
      <c r="JC139" s="29"/>
      <c r="JD139" s="29"/>
      <c r="JE139" s="29"/>
      <c r="JF139" s="29"/>
      <c r="JG139" s="29"/>
      <c r="JH139" s="29"/>
      <c r="JI139" s="29"/>
      <c r="JJ139" s="29"/>
      <c r="JK139" s="29"/>
      <c r="JL139" s="29"/>
      <c r="JM139" s="29"/>
      <c r="JN139" s="29"/>
      <c r="JO139" s="29"/>
      <c r="JP139" s="29"/>
      <c r="JQ139" s="29"/>
      <c r="JR139" s="29"/>
      <c r="JS139" s="29"/>
      <c r="JT139" s="29"/>
      <c r="JU139" s="29"/>
      <c r="JV139" s="29"/>
      <c r="JW139" s="29"/>
      <c r="JX139" s="29"/>
      <c r="JY139" s="29"/>
      <c r="JZ139" s="29"/>
      <c r="KA139" s="29"/>
      <c r="KB139" s="29"/>
      <c r="KC139" s="29"/>
      <c r="KD139" s="29"/>
      <c r="KE139" s="29"/>
      <c r="KF139" s="29"/>
      <c r="KG139" s="29"/>
      <c r="KH139" s="29"/>
      <c r="KI139" s="29"/>
      <c r="KJ139" s="29"/>
      <c r="KK139" s="29"/>
      <c r="KL139" s="29"/>
      <c r="KM139" s="29"/>
      <c r="KN139" s="29"/>
      <c r="KO139" s="29"/>
      <c r="KP139" s="29"/>
      <c r="KQ139" s="29"/>
      <c r="KR139" s="29"/>
      <c r="KS139" s="29"/>
      <c r="KT139" s="29"/>
      <c r="KU139" s="29"/>
      <c r="KV139" s="29"/>
      <c r="KW139" s="29"/>
      <c r="KX139" s="29"/>
      <c r="KY139" s="29"/>
      <c r="KZ139" s="29"/>
      <c r="LA139" s="29"/>
      <c r="LB139" s="29"/>
      <c r="LC139" s="29"/>
      <c r="LD139" s="29"/>
      <c r="LE139" s="29"/>
      <c r="LF139" s="29"/>
      <c r="LG139" s="29"/>
      <c r="LH139" s="29"/>
      <c r="LI139" s="29"/>
      <c r="LJ139" s="29"/>
      <c r="LK139" s="29"/>
      <c r="LL139" s="29"/>
      <c r="LM139" s="29"/>
      <c r="LN139" s="29"/>
      <c r="LO139" s="29"/>
      <c r="LP139" s="29"/>
      <c r="LQ139" s="29"/>
      <c r="LR139" s="29"/>
      <c r="LS139" s="29"/>
      <c r="LT139" s="29"/>
      <c r="LU139" s="29"/>
      <c r="LV139" s="29"/>
      <c r="LW139" s="29"/>
      <c r="LX139" s="29"/>
      <c r="LY139" s="29"/>
      <c r="LZ139" s="29"/>
      <c r="MA139" s="29"/>
      <c r="MB139" s="29"/>
      <c r="MC139" s="29"/>
      <c r="MD139" s="29"/>
      <c r="ME139" s="29"/>
      <c r="MF139" s="29"/>
      <c r="MG139" s="29"/>
      <c r="MH139" s="29"/>
      <c r="MI139" s="29"/>
      <c r="MJ139" s="29"/>
      <c r="MK139" s="29"/>
      <c r="ML139" s="29"/>
      <c r="MM139" s="29"/>
      <c r="MN139" s="29"/>
      <c r="MO139" s="29"/>
      <c r="MP139" s="29"/>
      <c r="MQ139" s="29"/>
      <c r="MR139" s="29"/>
      <c r="MS139" s="29"/>
      <c r="MT139" s="29"/>
      <c r="MU139" s="29"/>
      <c r="MV139" s="29"/>
      <c r="MW139" s="29"/>
      <c r="MX139" s="29"/>
      <c r="MY139" s="29"/>
      <c r="MZ139" s="29"/>
      <c r="NA139" s="29"/>
      <c r="NB139" s="29"/>
      <c r="NC139" s="29"/>
      <c r="ND139" s="29"/>
      <c r="NE139" s="29"/>
      <c r="NF139" s="29"/>
      <c r="NG139" s="29"/>
      <c r="NH139" s="29"/>
      <c r="NI139" s="29"/>
      <c r="NJ139" s="29"/>
      <c r="NK139" s="29"/>
      <c r="NL139" s="29"/>
      <c r="NM139" s="29"/>
      <c r="NN139" s="29"/>
      <c r="NO139" s="29"/>
      <c r="NP139" s="29"/>
      <c r="NQ139" s="29"/>
      <c r="NR139" s="29"/>
      <c r="NS139" s="29"/>
      <c r="NT139" s="29"/>
      <c r="NU139" s="29"/>
      <c r="NV139" s="29"/>
      <c r="NW139" s="29"/>
      <c r="NX139" s="29"/>
      <c r="NY139" s="29"/>
      <c r="NZ139" s="29"/>
      <c r="OA139" s="29"/>
      <c r="OB139" s="29"/>
      <c r="OC139" s="29"/>
      <c r="OD139" s="29"/>
      <c r="OE139" s="29"/>
      <c r="OF139" s="29"/>
      <c r="OG139" s="29"/>
      <c r="OH139" s="29"/>
      <c r="OI139" s="29"/>
      <c r="OJ139" s="29"/>
      <c r="OK139" s="29"/>
      <c r="OL139" s="29"/>
      <c r="OM139" s="29"/>
      <c r="ON139" s="29"/>
      <c r="OO139" s="29"/>
      <c r="OP139" s="29"/>
      <c r="OQ139" s="29"/>
      <c r="OR139" s="29"/>
      <c r="OS139" s="29"/>
      <c r="OT139" s="29"/>
      <c r="OU139" s="29"/>
      <c r="OV139" s="29"/>
      <c r="OW139" s="29"/>
      <c r="OX139" s="29"/>
      <c r="OY139" s="29"/>
      <c r="OZ139" s="29"/>
      <c r="PA139" s="29"/>
      <c r="PB139" s="29"/>
      <c r="PC139" s="29"/>
      <c r="PD139" s="29"/>
      <c r="PE139" s="29"/>
      <c r="PF139" s="29"/>
      <c r="PG139" s="29"/>
      <c r="PH139" s="29"/>
      <c r="PI139" s="29"/>
      <c r="PJ139" s="29"/>
      <c r="PK139" s="29"/>
      <c r="PL139" s="29"/>
      <c r="PM139" s="29"/>
      <c r="PN139" s="29"/>
      <c r="PO139" s="29"/>
      <c r="PP139" s="29"/>
      <c r="PQ139" s="29"/>
      <c r="PR139" s="29"/>
      <c r="PS139" s="29"/>
      <c r="PT139" s="29"/>
      <c r="PU139" s="29"/>
      <c r="PV139" s="29"/>
      <c r="PW139" s="29"/>
      <c r="PX139" s="29"/>
      <c r="PY139" s="29"/>
      <c r="PZ139" s="29"/>
      <c r="QA139" s="29"/>
      <c r="QB139" s="29"/>
      <c r="QC139" s="29"/>
      <c r="QD139" s="29"/>
      <c r="QE139" s="29"/>
      <c r="QF139" s="29"/>
      <c r="QG139" s="29"/>
      <c r="QH139" s="29"/>
      <c r="QI139" s="29"/>
      <c r="QJ139" s="29"/>
      <c r="QK139" s="29"/>
      <c r="QL139" s="29"/>
      <c r="QM139" s="29"/>
      <c r="QN139" s="29"/>
      <c r="QO139" s="29"/>
      <c r="QP139" s="29"/>
      <c r="QQ139" s="29"/>
      <c r="QR139" s="29"/>
      <c r="QS139" s="29"/>
      <c r="QT139" s="29"/>
      <c r="QU139" s="29"/>
      <c r="QV139" s="29"/>
      <c r="QW139" s="29"/>
      <c r="QX139" s="29"/>
      <c r="QY139" s="29"/>
      <c r="QZ139" s="29"/>
      <c r="RA139" s="29"/>
      <c r="RB139" s="29"/>
      <c r="RC139" s="29"/>
      <c r="RD139" s="29"/>
      <c r="RE139" s="29"/>
      <c r="RF139" s="29"/>
      <c r="RG139" s="29"/>
      <c r="RH139" s="29"/>
      <c r="RI139" s="29"/>
      <c r="RJ139" s="29"/>
      <c r="RK139" s="29"/>
      <c r="RL139" s="29"/>
      <c r="RM139" s="29"/>
      <c r="RN139" s="29"/>
      <c r="RO139" s="29"/>
      <c r="RP139" s="29"/>
      <c r="RQ139" s="29"/>
      <c r="RR139" s="29"/>
      <c r="RS139" s="29"/>
      <c r="RT139" s="29"/>
      <c r="RU139" s="29"/>
      <c r="RV139" s="29"/>
      <c r="RW139" s="29"/>
      <c r="RX139" s="29"/>
      <c r="RY139" s="29"/>
      <c r="RZ139" s="29"/>
      <c r="SA139" s="29"/>
      <c r="SB139" s="29"/>
      <c r="SC139" s="29"/>
      <c r="SD139" s="29"/>
      <c r="SE139" s="29"/>
      <c r="SF139" s="29"/>
      <c r="SG139" s="29"/>
      <c r="SH139" s="29"/>
      <c r="SI139" s="29"/>
      <c r="SJ139" s="29"/>
      <c r="SK139" s="29"/>
      <c r="SL139" s="29"/>
      <c r="SM139" s="29"/>
      <c r="SN139" s="29"/>
      <c r="SO139" s="29"/>
      <c r="SP139" s="29"/>
      <c r="SQ139" s="29"/>
      <c r="SR139" s="29"/>
      <c r="SS139" s="29"/>
      <c r="ST139" s="29"/>
      <c r="SU139" s="29"/>
      <c r="SV139" s="29"/>
      <c r="SW139" s="29"/>
      <c r="SX139" s="29"/>
      <c r="SY139" s="29"/>
      <c r="SZ139" s="29"/>
      <c r="TA139" s="29"/>
      <c r="TB139" s="29"/>
      <c r="TC139" s="29"/>
      <c r="TD139" s="29"/>
      <c r="TE139" s="29"/>
      <c r="TF139" s="29"/>
      <c r="TG139" s="29"/>
      <c r="TH139" s="29"/>
      <c r="TI139" s="29"/>
      <c r="TJ139" s="29"/>
      <c r="TK139" s="29"/>
      <c r="TL139" s="29"/>
      <c r="TM139" s="29"/>
      <c r="TN139" s="29"/>
      <c r="TO139" s="29"/>
      <c r="TP139" s="29"/>
      <c r="TQ139" s="29"/>
      <c r="TR139" s="29"/>
      <c r="TS139" s="29"/>
      <c r="TT139" s="29"/>
      <c r="TU139" s="29"/>
      <c r="TV139" s="29"/>
      <c r="TW139" s="29"/>
      <c r="TX139" s="29"/>
      <c r="TY139" s="29"/>
      <c r="TZ139" s="29"/>
      <c r="UA139" s="29"/>
      <c r="UB139" s="29"/>
      <c r="UC139" s="29"/>
      <c r="UD139" s="29"/>
      <c r="UE139" s="29"/>
      <c r="UF139" s="29"/>
      <c r="UG139" s="29"/>
      <c r="UH139" s="29"/>
      <c r="UI139" s="29"/>
      <c r="UJ139" s="29"/>
      <c r="UK139" s="29"/>
      <c r="UL139" s="29"/>
      <c r="UM139" s="29"/>
      <c r="UN139" s="29"/>
      <c r="UO139" s="29"/>
      <c r="UP139" s="29"/>
      <c r="UQ139" s="29"/>
      <c r="UR139" s="29"/>
      <c r="US139" s="29"/>
      <c r="UT139" s="29"/>
      <c r="UU139" s="29"/>
      <c r="UV139" s="29"/>
      <c r="UW139" s="29"/>
      <c r="UX139" s="29"/>
      <c r="UY139" s="29"/>
      <c r="UZ139" s="29"/>
      <c r="VA139" s="29"/>
      <c r="VB139" s="29"/>
      <c r="VC139" s="29"/>
      <c r="VD139" s="29"/>
      <c r="VE139" s="29"/>
      <c r="VF139" s="29"/>
      <c r="VG139" s="29"/>
      <c r="VH139" s="29"/>
      <c r="VI139" s="29"/>
      <c r="VJ139" s="29"/>
      <c r="VK139" s="29"/>
      <c r="VL139" s="29"/>
      <c r="VM139" s="29"/>
      <c r="VN139" s="29"/>
      <c r="VO139" s="29"/>
      <c r="VP139" s="29"/>
      <c r="VQ139" s="29"/>
      <c r="VR139" s="29"/>
      <c r="VS139" s="29"/>
      <c r="VT139" s="29"/>
      <c r="VU139" s="29"/>
      <c r="VV139" s="29"/>
      <c r="VW139" s="29"/>
      <c r="VX139" s="29"/>
      <c r="VY139" s="29"/>
      <c r="VZ139" s="29"/>
      <c r="WA139" s="29"/>
      <c r="WB139" s="29"/>
      <c r="WC139" s="29"/>
      <c r="WD139" s="29"/>
      <c r="WE139" s="29"/>
      <c r="WF139" s="29"/>
      <c r="WG139" s="29"/>
      <c r="WH139" s="29"/>
      <c r="WI139" s="29"/>
      <c r="WJ139" s="29"/>
      <c r="WK139" s="29"/>
      <c r="WL139" s="29"/>
      <c r="WM139" s="29"/>
      <c r="WN139" s="29"/>
      <c r="WO139" s="29"/>
      <c r="WP139" s="29"/>
      <c r="WQ139" s="29"/>
      <c r="WR139" s="29"/>
      <c r="WS139" s="29"/>
      <c r="WT139" s="29"/>
      <c r="WU139" s="29"/>
      <c r="WV139" s="29"/>
      <c r="WW139" s="29"/>
      <c r="WX139" s="29"/>
      <c r="WY139" s="29"/>
      <c r="WZ139" s="29"/>
      <c r="XA139" s="29"/>
      <c r="XB139" s="29"/>
      <c r="XC139" s="29"/>
      <c r="XD139" s="29"/>
      <c r="XE139" s="29"/>
      <c r="XF139" s="29"/>
      <c r="XG139" s="29"/>
      <c r="XH139" s="29"/>
      <c r="XI139" s="29"/>
      <c r="XJ139" s="29"/>
      <c r="XK139" s="29"/>
      <c r="XL139" s="29"/>
      <c r="XM139" s="29"/>
      <c r="XN139" s="29"/>
      <c r="XO139" s="29"/>
      <c r="XP139" s="29"/>
      <c r="XQ139" s="29"/>
      <c r="XR139" s="29"/>
      <c r="XS139" s="29"/>
      <c r="XT139" s="29"/>
      <c r="XU139" s="29"/>
      <c r="XV139" s="29"/>
      <c r="XW139" s="29"/>
      <c r="XX139" s="29"/>
      <c r="XY139" s="29"/>
      <c r="XZ139" s="29"/>
      <c r="YA139" s="29"/>
      <c r="YB139" s="29"/>
      <c r="YC139" s="29"/>
      <c r="YD139" s="29"/>
      <c r="YE139" s="29"/>
      <c r="YF139" s="29"/>
      <c r="YG139" s="29"/>
      <c r="YH139" s="29"/>
      <c r="YI139" s="29"/>
      <c r="YJ139" s="29"/>
      <c r="YK139" s="29"/>
      <c r="YL139" s="29"/>
      <c r="YM139" s="29"/>
      <c r="YN139" s="29"/>
      <c r="YO139" s="29"/>
      <c r="YP139" s="29"/>
      <c r="YQ139" s="29"/>
      <c r="YR139" s="29"/>
      <c r="YS139" s="29"/>
      <c r="YT139" s="29"/>
      <c r="YU139" s="29"/>
      <c r="YV139" s="29"/>
      <c r="YW139" s="29"/>
      <c r="YX139" s="29"/>
      <c r="YY139" s="29"/>
      <c r="YZ139" s="29"/>
      <c r="ZA139" s="29"/>
      <c r="ZB139" s="29"/>
      <c r="ZC139" s="29"/>
      <c r="ZD139" s="29"/>
      <c r="ZE139" s="29"/>
      <c r="ZF139" s="29"/>
      <c r="ZG139" s="29"/>
      <c r="ZH139" s="29"/>
      <c r="ZI139" s="29"/>
      <c r="ZJ139" s="29"/>
      <c r="ZK139" s="29"/>
      <c r="ZL139" s="29"/>
      <c r="ZM139" s="29"/>
      <c r="ZN139" s="29"/>
      <c r="ZO139" s="29"/>
      <c r="ZP139" s="29"/>
      <c r="ZQ139" s="29"/>
      <c r="ZR139" s="29"/>
      <c r="ZS139" s="29"/>
      <c r="ZT139" s="29"/>
      <c r="ZU139" s="29"/>
      <c r="ZV139" s="29"/>
      <c r="ZW139" s="29"/>
      <c r="ZX139" s="29"/>
      <c r="ZY139" s="29"/>
      <c r="ZZ139" s="29"/>
      <c r="AAA139" s="29"/>
      <c r="AAB139" s="29"/>
      <c r="AAC139" s="29"/>
      <c r="AAD139" s="29"/>
      <c r="AAE139" s="29"/>
      <c r="AAF139" s="29"/>
      <c r="AAG139" s="29"/>
      <c r="AAH139" s="29"/>
      <c r="AAI139" s="29"/>
      <c r="AAJ139" s="29"/>
      <c r="AAK139" s="29"/>
      <c r="AAL139" s="29"/>
      <c r="AAM139" s="29"/>
      <c r="AAN139" s="29"/>
      <c r="AAO139" s="29"/>
      <c r="AAP139" s="29"/>
      <c r="AAQ139" s="29"/>
      <c r="AAR139" s="29"/>
      <c r="AAS139" s="29"/>
      <c r="AAT139" s="29"/>
      <c r="AAU139" s="29"/>
      <c r="AAV139" s="29"/>
      <c r="AAW139" s="29"/>
      <c r="AAX139" s="29"/>
      <c r="AAY139" s="29"/>
      <c r="AAZ139" s="29"/>
      <c r="ABA139" s="29"/>
      <c r="ABB139" s="29"/>
      <c r="ABC139" s="29"/>
      <c r="ABD139" s="29"/>
      <c r="ABE139" s="29"/>
      <c r="ABF139" s="29"/>
      <c r="ABG139" s="29"/>
      <c r="ABH139" s="29"/>
      <c r="ABI139" s="29"/>
      <c r="ABJ139" s="29"/>
      <c r="ABK139" s="29"/>
      <c r="ABL139" s="29"/>
      <c r="ABM139" s="29"/>
      <c r="ABN139" s="29"/>
      <c r="ABO139" s="29"/>
      <c r="ABP139" s="29"/>
      <c r="ABQ139" s="29"/>
      <c r="ABR139" s="29"/>
      <c r="ABS139" s="29"/>
      <c r="ABT139" s="29"/>
      <c r="ABU139" s="29"/>
      <c r="ABV139" s="29"/>
      <c r="ABW139" s="29"/>
      <c r="ABX139" s="29"/>
      <c r="ABY139" s="29"/>
      <c r="ABZ139" s="29"/>
      <c r="ACA139" s="29"/>
      <c r="ACB139" s="29"/>
      <c r="ACC139" s="29"/>
      <c r="ACD139" s="29"/>
      <c r="ACE139" s="29"/>
      <c r="ACF139" s="29"/>
      <c r="ACG139" s="29"/>
      <c r="ACH139" s="29"/>
      <c r="ACI139" s="29"/>
      <c r="ACJ139" s="29"/>
      <c r="ACK139" s="29"/>
      <c r="ACL139" s="29"/>
      <c r="ACM139" s="29"/>
      <c r="ACN139" s="29"/>
      <c r="ACO139" s="29"/>
      <c r="ACP139" s="29"/>
      <c r="ACQ139" s="29"/>
      <c r="ACR139" s="29"/>
      <c r="ACS139" s="29"/>
      <c r="ACT139" s="29"/>
      <c r="ACU139" s="29"/>
      <c r="ACV139" s="29"/>
      <c r="ACW139" s="29"/>
      <c r="ACX139" s="29"/>
      <c r="ACY139" s="29"/>
      <c r="ACZ139" s="29"/>
      <c r="ADA139" s="29"/>
      <c r="ADB139" s="29"/>
      <c r="ADC139" s="29"/>
      <c r="ADD139" s="29"/>
      <c r="ADE139" s="29"/>
      <c r="ADF139" s="29"/>
      <c r="ADG139" s="29"/>
      <c r="ADH139" s="29"/>
      <c r="ADI139" s="29"/>
      <c r="ADJ139" s="29"/>
      <c r="ADK139" s="29"/>
      <c r="ADL139" s="29"/>
      <c r="ADM139" s="29"/>
      <c r="ADN139" s="29"/>
      <c r="ADO139" s="29"/>
      <c r="ADP139" s="29"/>
      <c r="ADQ139" s="29"/>
      <c r="ADR139" s="29"/>
      <c r="ADS139" s="29"/>
      <c r="ADT139" s="29"/>
      <c r="ADU139" s="29"/>
      <c r="ADV139" s="29"/>
      <c r="ADW139" s="29"/>
      <c r="ADX139" s="29"/>
      <c r="ADY139" s="29"/>
      <c r="ADZ139" s="29"/>
      <c r="AEA139" s="29"/>
      <c r="AEB139" s="29"/>
      <c r="AEC139" s="29"/>
      <c r="AED139" s="29"/>
      <c r="AEE139" s="29"/>
      <c r="AEF139" s="29"/>
      <c r="AEG139" s="29"/>
      <c r="AEH139" s="29"/>
      <c r="AEI139" s="29"/>
      <c r="AEJ139" s="29"/>
      <c r="AEK139" s="29"/>
      <c r="AEL139" s="29"/>
      <c r="AEM139" s="29"/>
      <c r="AEN139" s="29"/>
      <c r="AEO139" s="29"/>
      <c r="AEP139" s="29"/>
      <c r="AEQ139" s="29"/>
      <c r="AER139" s="29"/>
      <c r="AES139" s="29"/>
      <c r="AET139" s="29"/>
      <c r="AEU139" s="29"/>
      <c r="AEV139" s="29"/>
      <c r="AEW139" s="29"/>
      <c r="AEX139" s="29"/>
      <c r="AEY139" s="29"/>
      <c r="AEZ139" s="29"/>
      <c r="AFA139" s="29"/>
      <c r="AFB139" s="29"/>
      <c r="AFC139" s="29"/>
      <c r="AFD139" s="29"/>
      <c r="AFE139" s="29"/>
      <c r="AFF139" s="29"/>
      <c r="AFG139" s="29"/>
      <c r="AFH139" s="29"/>
      <c r="AFI139" s="29"/>
      <c r="AFJ139" s="29"/>
      <c r="AFK139" s="29"/>
      <c r="AFL139" s="29"/>
      <c r="AFM139" s="29"/>
      <c r="AFN139" s="29"/>
      <c r="AFO139" s="29"/>
      <c r="AFP139" s="29"/>
      <c r="AFQ139" s="29"/>
      <c r="AFR139" s="29"/>
      <c r="AFS139" s="29"/>
      <c r="AFT139" s="29"/>
      <c r="AFU139" s="29"/>
      <c r="AFV139" s="29"/>
      <c r="AFW139" s="29"/>
      <c r="AFX139" s="29"/>
      <c r="AFY139" s="29"/>
      <c r="AFZ139" s="29"/>
      <c r="AGA139" s="29"/>
      <c r="AGB139" s="29"/>
      <c r="AGC139" s="29"/>
      <c r="AGD139" s="29"/>
      <c r="AGE139" s="29"/>
      <c r="AGF139" s="29"/>
      <c r="AGG139" s="29"/>
      <c r="AGH139" s="29"/>
      <c r="AGI139" s="29"/>
      <c r="AGJ139" s="29"/>
      <c r="AGK139" s="29"/>
      <c r="AGL139" s="29"/>
      <c r="AGM139" s="29"/>
      <c r="AGN139" s="29"/>
      <c r="AGO139" s="29"/>
      <c r="AGP139" s="29"/>
      <c r="AGQ139" s="29"/>
      <c r="AGR139" s="29"/>
      <c r="AGS139" s="29"/>
      <c r="AGT139" s="29"/>
      <c r="AGU139" s="29"/>
      <c r="AGV139" s="29"/>
      <c r="AGW139" s="29"/>
      <c r="AGX139" s="29"/>
      <c r="AGY139" s="29"/>
      <c r="AGZ139" s="29"/>
      <c r="AHA139" s="29"/>
      <c r="AHB139" s="29"/>
      <c r="AHC139" s="29"/>
      <c r="AHD139" s="29"/>
      <c r="AHE139" s="29"/>
      <c r="AHF139" s="29"/>
      <c r="AHG139" s="29"/>
      <c r="AHH139" s="29"/>
      <c r="AHI139" s="29"/>
      <c r="AHJ139" s="29"/>
      <c r="AHK139" s="29"/>
      <c r="AHL139" s="29"/>
      <c r="AHM139" s="29"/>
      <c r="AHN139" s="29"/>
      <c r="AHO139" s="29"/>
      <c r="AHP139" s="29"/>
      <c r="AHQ139" s="29"/>
      <c r="AHR139" s="29"/>
      <c r="AHS139" s="29"/>
      <c r="AHT139" s="29"/>
      <c r="AHU139" s="29"/>
      <c r="AHV139" s="29"/>
      <c r="AHW139" s="29"/>
      <c r="AHX139" s="29"/>
      <c r="AHY139" s="29"/>
      <c r="AHZ139" s="29"/>
      <c r="AIA139" s="29"/>
      <c r="AIB139" s="29"/>
      <c r="AIC139" s="29"/>
      <c r="AID139" s="29"/>
      <c r="AIE139" s="29"/>
      <c r="AIF139" s="29"/>
      <c r="AIG139" s="29"/>
      <c r="AIH139" s="29"/>
      <c r="AII139" s="29"/>
      <c r="AIJ139" s="29"/>
      <c r="AIK139" s="29"/>
      <c r="AIL139" s="29"/>
      <c r="AIM139" s="29"/>
      <c r="AIN139" s="29"/>
      <c r="AIO139" s="29"/>
      <c r="AIP139" s="29"/>
      <c r="AIQ139" s="29"/>
      <c r="AIR139" s="29"/>
      <c r="AIS139" s="29"/>
      <c r="AIT139" s="29"/>
      <c r="AIU139" s="29"/>
      <c r="AIV139" s="29"/>
      <c r="AIW139" s="29"/>
      <c r="AIX139" s="29"/>
      <c r="AIY139" s="29"/>
      <c r="AIZ139" s="29"/>
      <c r="AJA139" s="29"/>
      <c r="AJB139" s="29"/>
      <c r="AJC139" s="29"/>
      <c r="AJD139" s="29"/>
      <c r="AJE139" s="29"/>
      <c r="AJF139" s="29"/>
      <c r="AJG139" s="29"/>
      <c r="AJH139" s="29"/>
      <c r="AJI139" s="29"/>
      <c r="AJJ139" s="29"/>
      <c r="AJK139" s="29"/>
      <c r="AJL139" s="29"/>
      <c r="AJM139" s="29"/>
      <c r="AJN139" s="29"/>
      <c r="AJO139" s="29"/>
      <c r="AJP139" s="29"/>
      <c r="AJQ139" s="29"/>
      <c r="AJR139" s="29"/>
      <c r="AJS139" s="29"/>
      <c r="AJT139" s="29"/>
      <c r="AJU139" s="29"/>
      <c r="AJV139" s="29"/>
      <c r="AJW139" s="29"/>
      <c r="AJX139" s="29"/>
      <c r="AJY139" s="29"/>
      <c r="AJZ139" s="29"/>
      <c r="AKA139" s="29"/>
      <c r="AKB139" s="29"/>
      <c r="AKC139" s="29"/>
      <c r="AKD139" s="29"/>
      <c r="AKE139" s="29"/>
      <c r="AKF139" s="29"/>
      <c r="AKG139" s="29"/>
      <c r="AKH139" s="29"/>
      <c r="AKI139" s="29"/>
      <c r="AKJ139" s="29"/>
      <c r="AKK139" s="29"/>
      <c r="AKL139" s="29"/>
      <c r="AKM139" s="29"/>
      <c r="AKN139" s="29"/>
      <c r="AKO139" s="29"/>
      <c r="AKP139" s="29"/>
      <c r="AKQ139" s="29"/>
      <c r="AKR139" s="29"/>
      <c r="AKS139" s="29"/>
      <c r="AKT139" s="29"/>
      <c r="AKU139" s="29"/>
      <c r="AKV139" s="29"/>
      <c r="AKW139" s="29"/>
      <c r="AKX139" s="29"/>
      <c r="AKY139" s="29"/>
      <c r="AKZ139" s="29"/>
      <c r="ALA139" s="29"/>
      <c r="ALB139" s="29"/>
      <c r="ALC139" s="29"/>
      <c r="ALD139" s="29"/>
      <c r="ALE139" s="29"/>
      <c r="ALF139" s="29"/>
      <c r="ALG139" s="29"/>
      <c r="ALH139" s="29"/>
      <c r="ALI139" s="29"/>
      <c r="ALJ139" s="29"/>
      <c r="ALK139" s="29"/>
      <c r="ALL139" s="29"/>
      <c r="ALM139" s="29"/>
      <c r="ALN139" s="29"/>
      <c r="ALO139" s="29"/>
      <c r="ALP139" s="29"/>
      <c r="ALQ139" s="29"/>
      <c r="ALR139" s="29"/>
      <c r="ALS139" s="29"/>
      <c r="ALT139" s="29"/>
      <c r="ALU139" s="29"/>
      <c r="ALV139" s="29"/>
      <c r="ALW139" s="29"/>
      <c r="ALX139" s="29"/>
      <c r="ALY139" s="29"/>
      <c r="ALZ139" s="29"/>
      <c r="AMA139" s="29"/>
      <c r="AMB139" s="29"/>
      <c r="AMC139" s="29"/>
      <c r="AMD139" s="29"/>
      <c r="AME139" s="29"/>
      <c r="AMF139" s="29"/>
      <c r="AMG139" s="29"/>
      <c r="AMH139" s="29"/>
      <c r="AMI139" s="29"/>
      <c r="AMJ139" s="29"/>
      <c r="AMK139" s="29"/>
    </row>
    <row r="140" spans="1:1025" s="30" customFormat="1" ht="19.5" customHeight="1">
      <c r="A140" s="501" t="s">
        <v>135</v>
      </c>
      <c r="B140" s="296" t="s">
        <v>138</v>
      </c>
      <c r="C140" s="296"/>
      <c r="D140" s="297" t="s">
        <v>30</v>
      </c>
      <c r="E140" s="297"/>
      <c r="F140" s="157">
        <f>IF(E8=1,0.0165,IF(E8=2,0.0065,IF(E8=3,I142,IF(E8=4,I142,¨RT Indefinido¨))))</f>
        <v>1.6500000000000001E-2</v>
      </c>
      <c r="G140" s="189">
        <f>ROUND(($G$138/(1-$F$139))*F140,2)</f>
        <v>131.84</v>
      </c>
      <c r="H140" s="191" t="s">
        <v>155</v>
      </c>
      <c r="I140" s="191" t="s">
        <v>156</v>
      </c>
      <c r="J140" s="12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  <c r="FJ140" s="29"/>
      <c r="FK140" s="29"/>
      <c r="FL140" s="29"/>
      <c r="FM140" s="29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29"/>
      <c r="GE140" s="29"/>
      <c r="GF140" s="29"/>
      <c r="GG140" s="29"/>
      <c r="GH140" s="29"/>
      <c r="GI140" s="29"/>
      <c r="GJ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  <c r="IB140" s="29"/>
      <c r="IC140" s="29"/>
      <c r="ID140" s="29"/>
      <c r="IE140" s="29"/>
      <c r="IF140" s="29"/>
      <c r="IG140" s="29"/>
      <c r="IH140" s="29"/>
      <c r="II140" s="29"/>
      <c r="IJ140" s="29"/>
      <c r="IK140" s="29"/>
      <c r="IL140" s="29"/>
      <c r="IM140" s="29"/>
      <c r="IN140" s="29"/>
      <c r="IO140" s="29"/>
      <c r="IP140" s="29"/>
      <c r="IQ140" s="29"/>
      <c r="IR140" s="29"/>
      <c r="IS140" s="29"/>
      <c r="IT140" s="29"/>
      <c r="IU140" s="29"/>
      <c r="IV140" s="29"/>
      <c r="IW140" s="29"/>
      <c r="IX140" s="29"/>
      <c r="IY140" s="29"/>
      <c r="IZ140" s="29"/>
      <c r="JA140" s="29"/>
      <c r="JB140" s="29"/>
      <c r="JC140" s="29"/>
      <c r="JD140" s="29"/>
      <c r="JE140" s="29"/>
      <c r="JF140" s="29"/>
      <c r="JG140" s="29"/>
      <c r="JH140" s="29"/>
      <c r="JI140" s="29"/>
      <c r="JJ140" s="29"/>
      <c r="JK140" s="29"/>
      <c r="JL140" s="29"/>
      <c r="JM140" s="29"/>
      <c r="JN140" s="29"/>
      <c r="JO140" s="29"/>
      <c r="JP140" s="29"/>
      <c r="JQ140" s="29"/>
      <c r="JR140" s="29"/>
      <c r="JS140" s="29"/>
      <c r="JT140" s="29"/>
      <c r="JU140" s="29"/>
      <c r="JV140" s="29"/>
      <c r="JW140" s="29"/>
      <c r="JX140" s="29"/>
      <c r="JY140" s="29"/>
      <c r="JZ140" s="29"/>
      <c r="KA140" s="29"/>
      <c r="KB140" s="29"/>
      <c r="KC140" s="29"/>
      <c r="KD140" s="29"/>
      <c r="KE140" s="29"/>
      <c r="KF140" s="29"/>
      <c r="KG140" s="29"/>
      <c r="KH140" s="29"/>
      <c r="KI140" s="29"/>
      <c r="KJ140" s="29"/>
      <c r="KK140" s="29"/>
      <c r="KL140" s="29"/>
      <c r="KM140" s="29"/>
      <c r="KN140" s="29"/>
      <c r="KO140" s="29"/>
      <c r="KP140" s="29"/>
      <c r="KQ140" s="29"/>
      <c r="KR140" s="29"/>
      <c r="KS140" s="29"/>
      <c r="KT140" s="29"/>
      <c r="KU140" s="29"/>
      <c r="KV140" s="29"/>
      <c r="KW140" s="29"/>
      <c r="KX140" s="29"/>
      <c r="KY140" s="29"/>
      <c r="KZ140" s="29"/>
      <c r="LA140" s="29"/>
      <c r="LB140" s="29"/>
      <c r="LC140" s="29"/>
      <c r="LD140" s="29"/>
      <c r="LE140" s="29"/>
      <c r="LF140" s="29"/>
      <c r="LG140" s="29"/>
      <c r="LH140" s="29"/>
      <c r="LI140" s="29"/>
      <c r="LJ140" s="29"/>
      <c r="LK140" s="29"/>
      <c r="LL140" s="29"/>
      <c r="LM140" s="29"/>
      <c r="LN140" s="29"/>
      <c r="LO140" s="29"/>
      <c r="LP140" s="29"/>
      <c r="LQ140" s="29"/>
      <c r="LR140" s="29"/>
      <c r="LS140" s="29"/>
      <c r="LT140" s="29"/>
      <c r="LU140" s="29"/>
      <c r="LV140" s="29"/>
      <c r="LW140" s="29"/>
      <c r="LX140" s="29"/>
      <c r="LY140" s="29"/>
      <c r="LZ140" s="29"/>
      <c r="MA140" s="29"/>
      <c r="MB140" s="29"/>
      <c r="MC140" s="29"/>
      <c r="MD140" s="29"/>
      <c r="ME140" s="29"/>
      <c r="MF140" s="29"/>
      <c r="MG140" s="29"/>
      <c r="MH140" s="29"/>
      <c r="MI140" s="29"/>
      <c r="MJ140" s="29"/>
      <c r="MK140" s="29"/>
      <c r="ML140" s="29"/>
      <c r="MM140" s="29"/>
      <c r="MN140" s="29"/>
      <c r="MO140" s="29"/>
      <c r="MP140" s="29"/>
      <c r="MQ140" s="29"/>
      <c r="MR140" s="29"/>
      <c r="MS140" s="29"/>
      <c r="MT140" s="29"/>
      <c r="MU140" s="29"/>
      <c r="MV140" s="29"/>
      <c r="MW140" s="29"/>
      <c r="MX140" s="29"/>
      <c r="MY140" s="29"/>
      <c r="MZ140" s="29"/>
      <c r="NA140" s="29"/>
      <c r="NB140" s="29"/>
      <c r="NC140" s="29"/>
      <c r="ND140" s="29"/>
      <c r="NE140" s="29"/>
      <c r="NF140" s="29"/>
      <c r="NG140" s="29"/>
      <c r="NH140" s="29"/>
      <c r="NI140" s="29"/>
      <c r="NJ140" s="29"/>
      <c r="NK140" s="29"/>
      <c r="NL140" s="29"/>
      <c r="NM140" s="29"/>
      <c r="NN140" s="29"/>
      <c r="NO140" s="29"/>
      <c r="NP140" s="29"/>
      <c r="NQ140" s="29"/>
      <c r="NR140" s="29"/>
      <c r="NS140" s="29"/>
      <c r="NT140" s="29"/>
      <c r="NU140" s="29"/>
      <c r="NV140" s="29"/>
      <c r="NW140" s="29"/>
      <c r="NX140" s="29"/>
      <c r="NY140" s="29"/>
      <c r="NZ140" s="29"/>
      <c r="OA140" s="29"/>
      <c r="OB140" s="29"/>
      <c r="OC140" s="29"/>
      <c r="OD140" s="29"/>
      <c r="OE140" s="29"/>
      <c r="OF140" s="29"/>
      <c r="OG140" s="29"/>
      <c r="OH140" s="29"/>
      <c r="OI140" s="29"/>
      <c r="OJ140" s="29"/>
      <c r="OK140" s="29"/>
      <c r="OL140" s="29"/>
      <c r="OM140" s="29"/>
      <c r="ON140" s="29"/>
      <c r="OO140" s="29"/>
      <c r="OP140" s="29"/>
      <c r="OQ140" s="29"/>
      <c r="OR140" s="29"/>
      <c r="OS140" s="29"/>
      <c r="OT140" s="29"/>
      <c r="OU140" s="29"/>
      <c r="OV140" s="29"/>
      <c r="OW140" s="29"/>
      <c r="OX140" s="29"/>
      <c r="OY140" s="29"/>
      <c r="OZ140" s="29"/>
      <c r="PA140" s="29"/>
      <c r="PB140" s="29"/>
      <c r="PC140" s="29"/>
      <c r="PD140" s="29"/>
      <c r="PE140" s="29"/>
      <c r="PF140" s="29"/>
      <c r="PG140" s="29"/>
      <c r="PH140" s="29"/>
      <c r="PI140" s="29"/>
      <c r="PJ140" s="29"/>
      <c r="PK140" s="29"/>
      <c r="PL140" s="29"/>
      <c r="PM140" s="29"/>
      <c r="PN140" s="29"/>
      <c r="PO140" s="29"/>
      <c r="PP140" s="29"/>
      <c r="PQ140" s="29"/>
      <c r="PR140" s="29"/>
      <c r="PS140" s="29"/>
      <c r="PT140" s="29"/>
      <c r="PU140" s="29"/>
      <c r="PV140" s="29"/>
      <c r="PW140" s="29"/>
      <c r="PX140" s="29"/>
      <c r="PY140" s="29"/>
      <c r="PZ140" s="29"/>
      <c r="QA140" s="29"/>
      <c r="QB140" s="29"/>
      <c r="QC140" s="29"/>
      <c r="QD140" s="29"/>
      <c r="QE140" s="29"/>
      <c r="QF140" s="29"/>
      <c r="QG140" s="29"/>
      <c r="QH140" s="29"/>
      <c r="QI140" s="29"/>
      <c r="QJ140" s="29"/>
      <c r="QK140" s="29"/>
      <c r="QL140" s="29"/>
      <c r="QM140" s="29"/>
      <c r="QN140" s="29"/>
      <c r="QO140" s="29"/>
      <c r="QP140" s="29"/>
      <c r="QQ140" s="29"/>
      <c r="QR140" s="29"/>
      <c r="QS140" s="29"/>
      <c r="QT140" s="29"/>
      <c r="QU140" s="29"/>
      <c r="QV140" s="29"/>
      <c r="QW140" s="29"/>
      <c r="QX140" s="29"/>
      <c r="QY140" s="29"/>
      <c r="QZ140" s="29"/>
      <c r="RA140" s="29"/>
      <c r="RB140" s="29"/>
      <c r="RC140" s="29"/>
      <c r="RD140" s="29"/>
      <c r="RE140" s="29"/>
      <c r="RF140" s="29"/>
      <c r="RG140" s="29"/>
      <c r="RH140" s="29"/>
      <c r="RI140" s="29"/>
      <c r="RJ140" s="29"/>
      <c r="RK140" s="29"/>
      <c r="RL140" s="29"/>
      <c r="RM140" s="29"/>
      <c r="RN140" s="29"/>
      <c r="RO140" s="29"/>
      <c r="RP140" s="29"/>
      <c r="RQ140" s="29"/>
      <c r="RR140" s="29"/>
      <c r="RS140" s="29"/>
      <c r="RT140" s="29"/>
      <c r="RU140" s="29"/>
      <c r="RV140" s="29"/>
      <c r="RW140" s="29"/>
      <c r="RX140" s="29"/>
      <c r="RY140" s="29"/>
      <c r="RZ140" s="29"/>
      <c r="SA140" s="29"/>
      <c r="SB140" s="29"/>
      <c r="SC140" s="29"/>
      <c r="SD140" s="29"/>
      <c r="SE140" s="29"/>
      <c r="SF140" s="29"/>
      <c r="SG140" s="29"/>
      <c r="SH140" s="29"/>
      <c r="SI140" s="29"/>
      <c r="SJ140" s="29"/>
      <c r="SK140" s="29"/>
      <c r="SL140" s="29"/>
      <c r="SM140" s="29"/>
      <c r="SN140" s="29"/>
      <c r="SO140" s="29"/>
      <c r="SP140" s="29"/>
      <c r="SQ140" s="29"/>
      <c r="SR140" s="29"/>
      <c r="SS140" s="29"/>
      <c r="ST140" s="29"/>
      <c r="SU140" s="29"/>
      <c r="SV140" s="29"/>
      <c r="SW140" s="29"/>
      <c r="SX140" s="29"/>
      <c r="SY140" s="29"/>
      <c r="SZ140" s="29"/>
      <c r="TA140" s="29"/>
      <c r="TB140" s="29"/>
      <c r="TC140" s="29"/>
      <c r="TD140" s="29"/>
      <c r="TE140" s="29"/>
      <c r="TF140" s="29"/>
      <c r="TG140" s="29"/>
      <c r="TH140" s="29"/>
      <c r="TI140" s="29"/>
      <c r="TJ140" s="29"/>
      <c r="TK140" s="29"/>
      <c r="TL140" s="29"/>
      <c r="TM140" s="29"/>
      <c r="TN140" s="29"/>
      <c r="TO140" s="29"/>
      <c r="TP140" s="29"/>
      <c r="TQ140" s="29"/>
      <c r="TR140" s="29"/>
      <c r="TS140" s="29"/>
      <c r="TT140" s="29"/>
      <c r="TU140" s="29"/>
      <c r="TV140" s="29"/>
      <c r="TW140" s="29"/>
      <c r="TX140" s="29"/>
      <c r="TY140" s="29"/>
      <c r="TZ140" s="29"/>
      <c r="UA140" s="29"/>
      <c r="UB140" s="29"/>
      <c r="UC140" s="29"/>
      <c r="UD140" s="29"/>
      <c r="UE140" s="29"/>
      <c r="UF140" s="29"/>
      <c r="UG140" s="29"/>
      <c r="UH140" s="29"/>
      <c r="UI140" s="29"/>
      <c r="UJ140" s="29"/>
      <c r="UK140" s="29"/>
      <c r="UL140" s="29"/>
      <c r="UM140" s="29"/>
      <c r="UN140" s="29"/>
      <c r="UO140" s="29"/>
      <c r="UP140" s="29"/>
      <c r="UQ140" s="29"/>
      <c r="UR140" s="29"/>
      <c r="US140" s="29"/>
      <c r="UT140" s="29"/>
      <c r="UU140" s="29"/>
      <c r="UV140" s="29"/>
      <c r="UW140" s="29"/>
      <c r="UX140" s="29"/>
      <c r="UY140" s="29"/>
      <c r="UZ140" s="29"/>
      <c r="VA140" s="29"/>
      <c r="VB140" s="29"/>
      <c r="VC140" s="29"/>
      <c r="VD140" s="29"/>
      <c r="VE140" s="29"/>
      <c r="VF140" s="29"/>
      <c r="VG140" s="29"/>
      <c r="VH140" s="29"/>
      <c r="VI140" s="29"/>
      <c r="VJ140" s="29"/>
      <c r="VK140" s="29"/>
      <c r="VL140" s="29"/>
      <c r="VM140" s="29"/>
      <c r="VN140" s="29"/>
      <c r="VO140" s="29"/>
      <c r="VP140" s="29"/>
      <c r="VQ140" s="29"/>
      <c r="VR140" s="29"/>
      <c r="VS140" s="29"/>
      <c r="VT140" s="29"/>
      <c r="VU140" s="29"/>
      <c r="VV140" s="29"/>
      <c r="VW140" s="29"/>
      <c r="VX140" s="29"/>
      <c r="VY140" s="29"/>
      <c r="VZ140" s="29"/>
      <c r="WA140" s="29"/>
      <c r="WB140" s="29"/>
      <c r="WC140" s="29"/>
      <c r="WD140" s="29"/>
      <c r="WE140" s="29"/>
      <c r="WF140" s="29"/>
      <c r="WG140" s="29"/>
      <c r="WH140" s="29"/>
      <c r="WI140" s="29"/>
      <c r="WJ140" s="29"/>
      <c r="WK140" s="29"/>
      <c r="WL140" s="29"/>
      <c r="WM140" s="29"/>
      <c r="WN140" s="29"/>
      <c r="WO140" s="29"/>
      <c r="WP140" s="29"/>
      <c r="WQ140" s="29"/>
      <c r="WR140" s="29"/>
      <c r="WS140" s="29"/>
      <c r="WT140" s="29"/>
      <c r="WU140" s="29"/>
      <c r="WV140" s="29"/>
      <c r="WW140" s="29"/>
      <c r="WX140" s="29"/>
      <c r="WY140" s="29"/>
      <c r="WZ140" s="29"/>
      <c r="XA140" s="29"/>
      <c r="XB140" s="29"/>
      <c r="XC140" s="29"/>
      <c r="XD140" s="29"/>
      <c r="XE140" s="29"/>
      <c r="XF140" s="29"/>
      <c r="XG140" s="29"/>
      <c r="XH140" s="29"/>
      <c r="XI140" s="29"/>
      <c r="XJ140" s="29"/>
      <c r="XK140" s="29"/>
      <c r="XL140" s="29"/>
      <c r="XM140" s="29"/>
      <c r="XN140" s="29"/>
      <c r="XO140" s="29"/>
      <c r="XP140" s="29"/>
      <c r="XQ140" s="29"/>
      <c r="XR140" s="29"/>
      <c r="XS140" s="29"/>
      <c r="XT140" s="29"/>
      <c r="XU140" s="29"/>
      <c r="XV140" s="29"/>
      <c r="XW140" s="29"/>
      <c r="XX140" s="29"/>
      <c r="XY140" s="29"/>
      <c r="XZ140" s="29"/>
      <c r="YA140" s="29"/>
      <c r="YB140" s="29"/>
      <c r="YC140" s="29"/>
      <c r="YD140" s="29"/>
      <c r="YE140" s="29"/>
      <c r="YF140" s="29"/>
      <c r="YG140" s="29"/>
      <c r="YH140" s="29"/>
      <c r="YI140" s="29"/>
      <c r="YJ140" s="29"/>
      <c r="YK140" s="29"/>
      <c r="YL140" s="29"/>
      <c r="YM140" s="29"/>
      <c r="YN140" s="29"/>
      <c r="YO140" s="29"/>
      <c r="YP140" s="29"/>
      <c r="YQ140" s="29"/>
      <c r="YR140" s="29"/>
      <c r="YS140" s="29"/>
      <c r="YT140" s="29"/>
      <c r="YU140" s="29"/>
      <c r="YV140" s="29"/>
      <c r="YW140" s="29"/>
      <c r="YX140" s="29"/>
      <c r="YY140" s="29"/>
      <c r="YZ140" s="29"/>
      <c r="ZA140" s="29"/>
      <c r="ZB140" s="29"/>
      <c r="ZC140" s="29"/>
      <c r="ZD140" s="29"/>
      <c r="ZE140" s="29"/>
      <c r="ZF140" s="29"/>
      <c r="ZG140" s="29"/>
      <c r="ZH140" s="29"/>
      <c r="ZI140" s="29"/>
      <c r="ZJ140" s="29"/>
      <c r="ZK140" s="29"/>
      <c r="ZL140" s="29"/>
      <c r="ZM140" s="29"/>
      <c r="ZN140" s="29"/>
      <c r="ZO140" s="29"/>
      <c r="ZP140" s="29"/>
      <c r="ZQ140" s="29"/>
      <c r="ZR140" s="29"/>
      <c r="ZS140" s="29"/>
      <c r="ZT140" s="29"/>
      <c r="ZU140" s="29"/>
      <c r="ZV140" s="29"/>
      <c r="ZW140" s="29"/>
      <c r="ZX140" s="29"/>
      <c r="ZY140" s="29"/>
      <c r="ZZ140" s="29"/>
      <c r="AAA140" s="29"/>
      <c r="AAB140" s="29"/>
      <c r="AAC140" s="29"/>
      <c r="AAD140" s="29"/>
      <c r="AAE140" s="29"/>
      <c r="AAF140" s="29"/>
      <c r="AAG140" s="29"/>
      <c r="AAH140" s="29"/>
      <c r="AAI140" s="29"/>
      <c r="AAJ140" s="29"/>
      <c r="AAK140" s="29"/>
      <c r="AAL140" s="29"/>
      <c r="AAM140" s="29"/>
      <c r="AAN140" s="29"/>
      <c r="AAO140" s="29"/>
      <c r="AAP140" s="29"/>
      <c r="AAQ140" s="29"/>
      <c r="AAR140" s="29"/>
      <c r="AAS140" s="29"/>
      <c r="AAT140" s="29"/>
      <c r="AAU140" s="29"/>
      <c r="AAV140" s="29"/>
      <c r="AAW140" s="29"/>
      <c r="AAX140" s="29"/>
      <c r="AAY140" s="29"/>
      <c r="AAZ140" s="29"/>
      <c r="ABA140" s="29"/>
      <c r="ABB140" s="29"/>
      <c r="ABC140" s="29"/>
      <c r="ABD140" s="29"/>
      <c r="ABE140" s="29"/>
      <c r="ABF140" s="29"/>
      <c r="ABG140" s="29"/>
      <c r="ABH140" s="29"/>
      <c r="ABI140" s="29"/>
      <c r="ABJ140" s="29"/>
      <c r="ABK140" s="29"/>
      <c r="ABL140" s="29"/>
      <c r="ABM140" s="29"/>
      <c r="ABN140" s="29"/>
      <c r="ABO140" s="29"/>
      <c r="ABP140" s="29"/>
      <c r="ABQ140" s="29"/>
      <c r="ABR140" s="29"/>
      <c r="ABS140" s="29"/>
      <c r="ABT140" s="29"/>
      <c r="ABU140" s="29"/>
      <c r="ABV140" s="29"/>
      <c r="ABW140" s="29"/>
      <c r="ABX140" s="29"/>
      <c r="ABY140" s="29"/>
      <c r="ABZ140" s="29"/>
      <c r="ACA140" s="29"/>
      <c r="ACB140" s="29"/>
      <c r="ACC140" s="29"/>
      <c r="ACD140" s="29"/>
      <c r="ACE140" s="29"/>
      <c r="ACF140" s="29"/>
      <c r="ACG140" s="29"/>
      <c r="ACH140" s="29"/>
      <c r="ACI140" s="29"/>
      <c r="ACJ140" s="29"/>
      <c r="ACK140" s="29"/>
      <c r="ACL140" s="29"/>
      <c r="ACM140" s="29"/>
      <c r="ACN140" s="29"/>
      <c r="ACO140" s="29"/>
      <c r="ACP140" s="29"/>
      <c r="ACQ140" s="29"/>
      <c r="ACR140" s="29"/>
      <c r="ACS140" s="29"/>
      <c r="ACT140" s="29"/>
      <c r="ACU140" s="29"/>
      <c r="ACV140" s="29"/>
      <c r="ACW140" s="29"/>
      <c r="ACX140" s="29"/>
      <c r="ACY140" s="29"/>
      <c r="ACZ140" s="29"/>
      <c r="ADA140" s="29"/>
      <c r="ADB140" s="29"/>
      <c r="ADC140" s="29"/>
      <c r="ADD140" s="29"/>
      <c r="ADE140" s="29"/>
      <c r="ADF140" s="29"/>
      <c r="ADG140" s="29"/>
      <c r="ADH140" s="29"/>
      <c r="ADI140" s="29"/>
      <c r="ADJ140" s="29"/>
      <c r="ADK140" s="29"/>
      <c r="ADL140" s="29"/>
      <c r="ADM140" s="29"/>
      <c r="ADN140" s="29"/>
      <c r="ADO140" s="29"/>
      <c r="ADP140" s="29"/>
      <c r="ADQ140" s="29"/>
      <c r="ADR140" s="29"/>
      <c r="ADS140" s="29"/>
      <c r="ADT140" s="29"/>
      <c r="ADU140" s="29"/>
      <c r="ADV140" s="29"/>
      <c r="ADW140" s="29"/>
      <c r="ADX140" s="29"/>
      <c r="ADY140" s="29"/>
      <c r="ADZ140" s="29"/>
      <c r="AEA140" s="29"/>
      <c r="AEB140" s="29"/>
      <c r="AEC140" s="29"/>
      <c r="AED140" s="29"/>
      <c r="AEE140" s="29"/>
      <c r="AEF140" s="29"/>
      <c r="AEG140" s="29"/>
      <c r="AEH140" s="29"/>
      <c r="AEI140" s="29"/>
      <c r="AEJ140" s="29"/>
      <c r="AEK140" s="29"/>
      <c r="AEL140" s="29"/>
      <c r="AEM140" s="29"/>
      <c r="AEN140" s="29"/>
      <c r="AEO140" s="29"/>
      <c r="AEP140" s="29"/>
      <c r="AEQ140" s="29"/>
      <c r="AER140" s="29"/>
      <c r="AES140" s="29"/>
      <c r="AET140" s="29"/>
      <c r="AEU140" s="29"/>
      <c r="AEV140" s="29"/>
      <c r="AEW140" s="29"/>
      <c r="AEX140" s="29"/>
      <c r="AEY140" s="29"/>
      <c r="AEZ140" s="29"/>
      <c r="AFA140" s="29"/>
      <c r="AFB140" s="29"/>
      <c r="AFC140" s="29"/>
      <c r="AFD140" s="29"/>
      <c r="AFE140" s="29"/>
      <c r="AFF140" s="29"/>
      <c r="AFG140" s="29"/>
      <c r="AFH140" s="29"/>
      <c r="AFI140" s="29"/>
      <c r="AFJ140" s="29"/>
      <c r="AFK140" s="29"/>
      <c r="AFL140" s="29"/>
      <c r="AFM140" s="29"/>
      <c r="AFN140" s="29"/>
      <c r="AFO140" s="29"/>
      <c r="AFP140" s="29"/>
      <c r="AFQ140" s="29"/>
      <c r="AFR140" s="29"/>
      <c r="AFS140" s="29"/>
      <c r="AFT140" s="29"/>
      <c r="AFU140" s="29"/>
      <c r="AFV140" s="29"/>
      <c r="AFW140" s="29"/>
      <c r="AFX140" s="29"/>
      <c r="AFY140" s="29"/>
      <c r="AFZ140" s="29"/>
      <c r="AGA140" s="29"/>
      <c r="AGB140" s="29"/>
      <c r="AGC140" s="29"/>
      <c r="AGD140" s="29"/>
      <c r="AGE140" s="29"/>
      <c r="AGF140" s="29"/>
      <c r="AGG140" s="29"/>
      <c r="AGH140" s="29"/>
      <c r="AGI140" s="29"/>
      <c r="AGJ140" s="29"/>
      <c r="AGK140" s="29"/>
      <c r="AGL140" s="29"/>
      <c r="AGM140" s="29"/>
      <c r="AGN140" s="29"/>
      <c r="AGO140" s="29"/>
      <c r="AGP140" s="29"/>
      <c r="AGQ140" s="29"/>
      <c r="AGR140" s="29"/>
      <c r="AGS140" s="29"/>
      <c r="AGT140" s="29"/>
      <c r="AGU140" s="29"/>
      <c r="AGV140" s="29"/>
      <c r="AGW140" s="29"/>
      <c r="AGX140" s="29"/>
      <c r="AGY140" s="29"/>
      <c r="AGZ140" s="29"/>
      <c r="AHA140" s="29"/>
      <c r="AHB140" s="29"/>
      <c r="AHC140" s="29"/>
      <c r="AHD140" s="29"/>
      <c r="AHE140" s="29"/>
      <c r="AHF140" s="29"/>
      <c r="AHG140" s="29"/>
      <c r="AHH140" s="29"/>
      <c r="AHI140" s="29"/>
      <c r="AHJ140" s="29"/>
      <c r="AHK140" s="29"/>
      <c r="AHL140" s="29"/>
      <c r="AHM140" s="29"/>
      <c r="AHN140" s="29"/>
      <c r="AHO140" s="29"/>
      <c r="AHP140" s="29"/>
      <c r="AHQ140" s="29"/>
      <c r="AHR140" s="29"/>
      <c r="AHS140" s="29"/>
      <c r="AHT140" s="29"/>
      <c r="AHU140" s="29"/>
      <c r="AHV140" s="29"/>
      <c r="AHW140" s="29"/>
      <c r="AHX140" s="29"/>
      <c r="AHY140" s="29"/>
      <c r="AHZ140" s="29"/>
      <c r="AIA140" s="29"/>
      <c r="AIB140" s="29"/>
      <c r="AIC140" s="29"/>
      <c r="AID140" s="29"/>
      <c r="AIE140" s="29"/>
      <c r="AIF140" s="29"/>
      <c r="AIG140" s="29"/>
      <c r="AIH140" s="29"/>
      <c r="AII140" s="29"/>
      <c r="AIJ140" s="29"/>
      <c r="AIK140" s="29"/>
      <c r="AIL140" s="29"/>
      <c r="AIM140" s="29"/>
      <c r="AIN140" s="29"/>
      <c r="AIO140" s="29"/>
      <c r="AIP140" s="29"/>
      <c r="AIQ140" s="29"/>
      <c r="AIR140" s="29"/>
      <c r="AIS140" s="29"/>
      <c r="AIT140" s="29"/>
      <c r="AIU140" s="29"/>
      <c r="AIV140" s="29"/>
      <c r="AIW140" s="29"/>
      <c r="AIX140" s="29"/>
      <c r="AIY140" s="29"/>
      <c r="AIZ140" s="29"/>
      <c r="AJA140" s="29"/>
      <c r="AJB140" s="29"/>
      <c r="AJC140" s="29"/>
      <c r="AJD140" s="29"/>
      <c r="AJE140" s="29"/>
      <c r="AJF140" s="29"/>
      <c r="AJG140" s="29"/>
      <c r="AJH140" s="29"/>
      <c r="AJI140" s="29"/>
      <c r="AJJ140" s="29"/>
      <c r="AJK140" s="29"/>
      <c r="AJL140" s="29"/>
      <c r="AJM140" s="29"/>
      <c r="AJN140" s="29"/>
      <c r="AJO140" s="29"/>
      <c r="AJP140" s="29"/>
      <c r="AJQ140" s="29"/>
      <c r="AJR140" s="29"/>
      <c r="AJS140" s="29"/>
      <c r="AJT140" s="29"/>
      <c r="AJU140" s="29"/>
      <c r="AJV140" s="29"/>
      <c r="AJW140" s="29"/>
      <c r="AJX140" s="29"/>
      <c r="AJY140" s="29"/>
      <c r="AJZ140" s="29"/>
      <c r="AKA140" s="29"/>
      <c r="AKB140" s="29"/>
      <c r="AKC140" s="29"/>
      <c r="AKD140" s="29"/>
      <c r="AKE140" s="29"/>
      <c r="AKF140" s="29"/>
      <c r="AKG140" s="29"/>
      <c r="AKH140" s="29"/>
      <c r="AKI140" s="29"/>
      <c r="AKJ140" s="29"/>
      <c r="AKK140" s="29"/>
      <c r="AKL140" s="29"/>
      <c r="AKM140" s="29"/>
      <c r="AKN140" s="29"/>
      <c r="AKO140" s="29"/>
      <c r="AKP140" s="29"/>
      <c r="AKQ140" s="29"/>
      <c r="AKR140" s="29"/>
      <c r="AKS140" s="29"/>
      <c r="AKT140" s="29"/>
      <c r="AKU140" s="29"/>
      <c r="AKV140" s="29"/>
      <c r="AKW140" s="29"/>
      <c r="AKX140" s="29"/>
      <c r="AKY140" s="29"/>
      <c r="AKZ140" s="29"/>
      <c r="ALA140" s="29"/>
      <c r="ALB140" s="29"/>
      <c r="ALC140" s="29"/>
      <c r="ALD140" s="29"/>
      <c r="ALE140" s="29"/>
      <c r="ALF140" s="29"/>
      <c r="ALG140" s="29"/>
      <c r="ALH140" s="29"/>
      <c r="ALI140" s="29"/>
      <c r="ALJ140" s="29"/>
      <c r="ALK140" s="29"/>
      <c r="ALL140" s="29"/>
      <c r="ALM140" s="29"/>
      <c r="ALN140" s="29"/>
      <c r="ALO140" s="29"/>
      <c r="ALP140" s="29"/>
      <c r="ALQ140" s="29"/>
      <c r="ALR140" s="29"/>
      <c r="ALS140" s="29"/>
      <c r="ALT140" s="29"/>
      <c r="ALU140" s="29"/>
      <c r="ALV140" s="29"/>
      <c r="ALW140" s="29"/>
      <c r="ALX140" s="29"/>
      <c r="ALY140" s="29"/>
      <c r="ALZ140" s="29"/>
      <c r="AMA140" s="29"/>
      <c r="AMB140" s="29"/>
      <c r="AMC140" s="29"/>
      <c r="AMD140" s="29"/>
      <c r="AME140" s="29"/>
      <c r="AMF140" s="29"/>
      <c r="AMG140" s="29"/>
      <c r="AMH140" s="29"/>
      <c r="AMI140" s="29"/>
      <c r="AMJ140" s="29"/>
      <c r="AMK140" s="29"/>
    </row>
    <row r="141" spans="1:1025" s="30" customFormat="1" ht="19.5" customHeight="1">
      <c r="A141" s="502"/>
      <c r="B141" s="296"/>
      <c r="C141" s="296"/>
      <c r="D141" s="298" t="s">
        <v>133</v>
      </c>
      <c r="E141" s="298"/>
      <c r="F141" s="157">
        <f>IF(E8=1,0.076,IF(E8=2,0.03,IF(E8=3,I141,IF(E8=4,I141,¨RT Indefinido¨))))</f>
        <v>7.5999999999999998E-2</v>
      </c>
      <c r="G141" s="189">
        <f>ROUND(($G$138/(1-$F$139))*F141,2)</f>
        <v>607.27</v>
      </c>
      <c r="H141" s="192" t="s">
        <v>133</v>
      </c>
      <c r="I141" s="193">
        <v>0</v>
      </c>
      <c r="J141" s="12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29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29"/>
      <c r="JC141" s="29"/>
      <c r="JD141" s="29"/>
      <c r="JE141" s="29"/>
      <c r="JF141" s="29"/>
      <c r="JG141" s="29"/>
      <c r="JH141" s="29"/>
      <c r="JI141" s="29"/>
      <c r="JJ141" s="29"/>
      <c r="JK141" s="29"/>
      <c r="JL141" s="29"/>
      <c r="JM141" s="29"/>
      <c r="JN141" s="29"/>
      <c r="JO141" s="29"/>
      <c r="JP141" s="29"/>
      <c r="JQ141" s="29"/>
      <c r="JR141" s="29"/>
      <c r="JS141" s="29"/>
      <c r="JT141" s="29"/>
      <c r="JU141" s="29"/>
      <c r="JV141" s="29"/>
      <c r="JW141" s="29"/>
      <c r="JX141" s="29"/>
      <c r="JY141" s="29"/>
      <c r="JZ141" s="29"/>
      <c r="KA141" s="29"/>
      <c r="KB141" s="29"/>
      <c r="KC141" s="29"/>
      <c r="KD141" s="29"/>
      <c r="KE141" s="29"/>
      <c r="KF141" s="29"/>
      <c r="KG141" s="29"/>
      <c r="KH141" s="29"/>
      <c r="KI141" s="29"/>
      <c r="KJ141" s="29"/>
      <c r="KK141" s="29"/>
      <c r="KL141" s="29"/>
      <c r="KM141" s="29"/>
      <c r="KN141" s="29"/>
      <c r="KO141" s="29"/>
      <c r="KP141" s="29"/>
      <c r="KQ141" s="29"/>
      <c r="KR141" s="29"/>
      <c r="KS141" s="29"/>
      <c r="KT141" s="29"/>
      <c r="KU141" s="29"/>
      <c r="KV141" s="29"/>
      <c r="KW141" s="29"/>
      <c r="KX141" s="29"/>
      <c r="KY141" s="29"/>
      <c r="KZ141" s="29"/>
      <c r="LA141" s="29"/>
      <c r="LB141" s="29"/>
      <c r="LC141" s="29"/>
      <c r="LD141" s="29"/>
      <c r="LE141" s="29"/>
      <c r="LF141" s="29"/>
      <c r="LG141" s="29"/>
      <c r="LH141" s="29"/>
      <c r="LI141" s="29"/>
      <c r="LJ141" s="29"/>
      <c r="LK141" s="29"/>
      <c r="LL141" s="29"/>
      <c r="LM141" s="29"/>
      <c r="LN141" s="29"/>
      <c r="LO141" s="29"/>
      <c r="LP141" s="29"/>
      <c r="LQ141" s="29"/>
      <c r="LR141" s="29"/>
      <c r="LS141" s="29"/>
      <c r="LT141" s="29"/>
      <c r="LU141" s="29"/>
      <c r="LV141" s="29"/>
      <c r="LW141" s="29"/>
      <c r="LX141" s="29"/>
      <c r="LY141" s="29"/>
      <c r="LZ141" s="29"/>
      <c r="MA141" s="29"/>
      <c r="MB141" s="29"/>
      <c r="MC141" s="29"/>
      <c r="MD141" s="29"/>
      <c r="ME141" s="29"/>
      <c r="MF141" s="29"/>
      <c r="MG141" s="29"/>
      <c r="MH141" s="29"/>
      <c r="MI141" s="29"/>
      <c r="MJ141" s="29"/>
      <c r="MK141" s="29"/>
      <c r="ML141" s="29"/>
      <c r="MM141" s="29"/>
      <c r="MN141" s="29"/>
      <c r="MO141" s="29"/>
      <c r="MP141" s="29"/>
      <c r="MQ141" s="29"/>
      <c r="MR141" s="29"/>
      <c r="MS141" s="29"/>
      <c r="MT141" s="29"/>
      <c r="MU141" s="29"/>
      <c r="MV141" s="29"/>
      <c r="MW141" s="29"/>
      <c r="MX141" s="29"/>
      <c r="MY141" s="29"/>
      <c r="MZ141" s="29"/>
      <c r="NA141" s="29"/>
      <c r="NB141" s="29"/>
      <c r="NC141" s="29"/>
      <c r="ND141" s="29"/>
      <c r="NE141" s="29"/>
      <c r="NF141" s="29"/>
      <c r="NG141" s="29"/>
      <c r="NH141" s="29"/>
      <c r="NI141" s="29"/>
      <c r="NJ141" s="29"/>
      <c r="NK141" s="29"/>
      <c r="NL141" s="29"/>
      <c r="NM141" s="29"/>
      <c r="NN141" s="29"/>
      <c r="NO141" s="29"/>
      <c r="NP141" s="29"/>
      <c r="NQ141" s="29"/>
      <c r="NR141" s="29"/>
      <c r="NS141" s="29"/>
      <c r="NT141" s="29"/>
      <c r="NU141" s="29"/>
      <c r="NV141" s="29"/>
      <c r="NW141" s="29"/>
      <c r="NX141" s="29"/>
      <c r="NY141" s="29"/>
      <c r="NZ141" s="29"/>
      <c r="OA141" s="29"/>
      <c r="OB141" s="29"/>
      <c r="OC141" s="29"/>
      <c r="OD141" s="29"/>
      <c r="OE141" s="29"/>
      <c r="OF141" s="29"/>
      <c r="OG141" s="29"/>
      <c r="OH141" s="29"/>
      <c r="OI141" s="29"/>
      <c r="OJ141" s="29"/>
      <c r="OK141" s="29"/>
      <c r="OL141" s="29"/>
      <c r="OM141" s="29"/>
      <c r="ON141" s="29"/>
      <c r="OO141" s="29"/>
      <c r="OP141" s="29"/>
      <c r="OQ141" s="29"/>
      <c r="OR141" s="29"/>
      <c r="OS141" s="29"/>
      <c r="OT141" s="29"/>
      <c r="OU141" s="29"/>
      <c r="OV141" s="29"/>
      <c r="OW141" s="29"/>
      <c r="OX141" s="29"/>
      <c r="OY141" s="29"/>
      <c r="OZ141" s="29"/>
      <c r="PA141" s="29"/>
      <c r="PB141" s="29"/>
      <c r="PC141" s="29"/>
      <c r="PD141" s="29"/>
      <c r="PE141" s="29"/>
      <c r="PF141" s="29"/>
      <c r="PG141" s="29"/>
      <c r="PH141" s="29"/>
      <c r="PI141" s="29"/>
      <c r="PJ141" s="29"/>
      <c r="PK141" s="29"/>
      <c r="PL141" s="29"/>
      <c r="PM141" s="29"/>
      <c r="PN141" s="29"/>
      <c r="PO141" s="29"/>
      <c r="PP141" s="29"/>
      <c r="PQ141" s="29"/>
      <c r="PR141" s="29"/>
      <c r="PS141" s="29"/>
      <c r="PT141" s="29"/>
      <c r="PU141" s="29"/>
      <c r="PV141" s="29"/>
      <c r="PW141" s="29"/>
      <c r="PX141" s="29"/>
      <c r="PY141" s="29"/>
      <c r="PZ141" s="29"/>
      <c r="QA141" s="29"/>
      <c r="QB141" s="29"/>
      <c r="QC141" s="29"/>
      <c r="QD141" s="29"/>
      <c r="QE141" s="29"/>
      <c r="QF141" s="29"/>
      <c r="QG141" s="29"/>
      <c r="QH141" s="29"/>
      <c r="QI141" s="29"/>
      <c r="QJ141" s="29"/>
      <c r="QK141" s="29"/>
      <c r="QL141" s="29"/>
      <c r="QM141" s="29"/>
      <c r="QN141" s="29"/>
      <c r="QO141" s="29"/>
      <c r="QP141" s="29"/>
      <c r="QQ141" s="29"/>
      <c r="QR141" s="29"/>
      <c r="QS141" s="29"/>
      <c r="QT141" s="29"/>
      <c r="QU141" s="29"/>
      <c r="QV141" s="29"/>
      <c r="QW141" s="29"/>
      <c r="QX141" s="29"/>
      <c r="QY141" s="29"/>
      <c r="QZ141" s="29"/>
      <c r="RA141" s="29"/>
      <c r="RB141" s="29"/>
      <c r="RC141" s="29"/>
      <c r="RD141" s="29"/>
      <c r="RE141" s="29"/>
      <c r="RF141" s="29"/>
      <c r="RG141" s="29"/>
      <c r="RH141" s="29"/>
      <c r="RI141" s="29"/>
      <c r="RJ141" s="29"/>
      <c r="RK141" s="29"/>
      <c r="RL141" s="29"/>
      <c r="RM141" s="29"/>
      <c r="RN141" s="29"/>
      <c r="RO141" s="29"/>
      <c r="RP141" s="29"/>
      <c r="RQ141" s="29"/>
      <c r="RR141" s="29"/>
      <c r="RS141" s="29"/>
      <c r="RT141" s="29"/>
      <c r="RU141" s="29"/>
      <c r="RV141" s="29"/>
      <c r="RW141" s="29"/>
      <c r="RX141" s="29"/>
      <c r="RY141" s="29"/>
      <c r="RZ141" s="29"/>
      <c r="SA141" s="29"/>
      <c r="SB141" s="29"/>
      <c r="SC141" s="29"/>
      <c r="SD141" s="29"/>
      <c r="SE141" s="29"/>
      <c r="SF141" s="29"/>
      <c r="SG141" s="29"/>
      <c r="SH141" s="29"/>
      <c r="SI141" s="29"/>
      <c r="SJ141" s="29"/>
      <c r="SK141" s="29"/>
      <c r="SL141" s="29"/>
      <c r="SM141" s="29"/>
      <c r="SN141" s="29"/>
      <c r="SO141" s="29"/>
      <c r="SP141" s="29"/>
      <c r="SQ141" s="29"/>
      <c r="SR141" s="29"/>
      <c r="SS141" s="29"/>
      <c r="ST141" s="29"/>
      <c r="SU141" s="29"/>
      <c r="SV141" s="29"/>
      <c r="SW141" s="29"/>
      <c r="SX141" s="29"/>
      <c r="SY141" s="29"/>
      <c r="SZ141" s="29"/>
      <c r="TA141" s="29"/>
      <c r="TB141" s="29"/>
      <c r="TC141" s="29"/>
      <c r="TD141" s="29"/>
      <c r="TE141" s="29"/>
      <c r="TF141" s="29"/>
      <c r="TG141" s="29"/>
      <c r="TH141" s="29"/>
      <c r="TI141" s="29"/>
      <c r="TJ141" s="29"/>
      <c r="TK141" s="29"/>
      <c r="TL141" s="29"/>
      <c r="TM141" s="29"/>
      <c r="TN141" s="29"/>
      <c r="TO141" s="29"/>
      <c r="TP141" s="29"/>
      <c r="TQ141" s="29"/>
      <c r="TR141" s="29"/>
      <c r="TS141" s="29"/>
      <c r="TT141" s="29"/>
      <c r="TU141" s="29"/>
      <c r="TV141" s="29"/>
      <c r="TW141" s="29"/>
      <c r="TX141" s="29"/>
      <c r="TY141" s="29"/>
      <c r="TZ141" s="29"/>
      <c r="UA141" s="29"/>
      <c r="UB141" s="29"/>
      <c r="UC141" s="29"/>
      <c r="UD141" s="29"/>
      <c r="UE141" s="29"/>
      <c r="UF141" s="29"/>
      <c r="UG141" s="29"/>
      <c r="UH141" s="29"/>
      <c r="UI141" s="29"/>
      <c r="UJ141" s="29"/>
      <c r="UK141" s="29"/>
      <c r="UL141" s="29"/>
      <c r="UM141" s="29"/>
      <c r="UN141" s="29"/>
      <c r="UO141" s="29"/>
      <c r="UP141" s="29"/>
      <c r="UQ141" s="29"/>
      <c r="UR141" s="29"/>
      <c r="US141" s="29"/>
      <c r="UT141" s="29"/>
      <c r="UU141" s="29"/>
      <c r="UV141" s="29"/>
      <c r="UW141" s="29"/>
      <c r="UX141" s="29"/>
      <c r="UY141" s="29"/>
      <c r="UZ141" s="29"/>
      <c r="VA141" s="29"/>
      <c r="VB141" s="29"/>
      <c r="VC141" s="29"/>
      <c r="VD141" s="29"/>
      <c r="VE141" s="29"/>
      <c r="VF141" s="29"/>
      <c r="VG141" s="29"/>
      <c r="VH141" s="29"/>
      <c r="VI141" s="29"/>
      <c r="VJ141" s="29"/>
      <c r="VK141" s="29"/>
      <c r="VL141" s="29"/>
      <c r="VM141" s="29"/>
      <c r="VN141" s="29"/>
      <c r="VO141" s="29"/>
      <c r="VP141" s="29"/>
      <c r="VQ141" s="29"/>
      <c r="VR141" s="29"/>
      <c r="VS141" s="29"/>
      <c r="VT141" s="29"/>
      <c r="VU141" s="29"/>
      <c r="VV141" s="29"/>
      <c r="VW141" s="29"/>
      <c r="VX141" s="29"/>
      <c r="VY141" s="29"/>
      <c r="VZ141" s="29"/>
      <c r="WA141" s="29"/>
      <c r="WB141" s="29"/>
      <c r="WC141" s="29"/>
      <c r="WD141" s="29"/>
      <c r="WE141" s="29"/>
      <c r="WF141" s="29"/>
      <c r="WG141" s="29"/>
      <c r="WH141" s="29"/>
      <c r="WI141" s="29"/>
      <c r="WJ141" s="29"/>
      <c r="WK141" s="29"/>
      <c r="WL141" s="29"/>
      <c r="WM141" s="29"/>
      <c r="WN141" s="29"/>
      <c r="WO141" s="29"/>
      <c r="WP141" s="29"/>
      <c r="WQ141" s="29"/>
      <c r="WR141" s="29"/>
      <c r="WS141" s="29"/>
      <c r="WT141" s="29"/>
      <c r="WU141" s="29"/>
      <c r="WV141" s="29"/>
      <c r="WW141" s="29"/>
      <c r="WX141" s="29"/>
      <c r="WY141" s="29"/>
      <c r="WZ141" s="29"/>
      <c r="XA141" s="29"/>
      <c r="XB141" s="29"/>
      <c r="XC141" s="29"/>
      <c r="XD141" s="29"/>
      <c r="XE141" s="29"/>
      <c r="XF141" s="29"/>
      <c r="XG141" s="29"/>
      <c r="XH141" s="29"/>
      <c r="XI141" s="29"/>
      <c r="XJ141" s="29"/>
      <c r="XK141" s="29"/>
      <c r="XL141" s="29"/>
      <c r="XM141" s="29"/>
      <c r="XN141" s="29"/>
      <c r="XO141" s="29"/>
      <c r="XP141" s="29"/>
      <c r="XQ141" s="29"/>
      <c r="XR141" s="29"/>
      <c r="XS141" s="29"/>
      <c r="XT141" s="29"/>
      <c r="XU141" s="29"/>
      <c r="XV141" s="29"/>
      <c r="XW141" s="29"/>
      <c r="XX141" s="29"/>
      <c r="XY141" s="29"/>
      <c r="XZ141" s="29"/>
      <c r="YA141" s="29"/>
      <c r="YB141" s="29"/>
      <c r="YC141" s="29"/>
      <c r="YD141" s="29"/>
      <c r="YE141" s="29"/>
      <c r="YF141" s="29"/>
      <c r="YG141" s="29"/>
      <c r="YH141" s="29"/>
      <c r="YI141" s="29"/>
      <c r="YJ141" s="29"/>
      <c r="YK141" s="29"/>
      <c r="YL141" s="29"/>
      <c r="YM141" s="29"/>
      <c r="YN141" s="29"/>
      <c r="YO141" s="29"/>
      <c r="YP141" s="29"/>
      <c r="YQ141" s="29"/>
      <c r="YR141" s="29"/>
      <c r="YS141" s="29"/>
      <c r="YT141" s="29"/>
      <c r="YU141" s="29"/>
      <c r="YV141" s="29"/>
      <c r="YW141" s="29"/>
      <c r="YX141" s="29"/>
      <c r="YY141" s="29"/>
      <c r="YZ141" s="29"/>
      <c r="ZA141" s="29"/>
      <c r="ZB141" s="29"/>
      <c r="ZC141" s="29"/>
      <c r="ZD141" s="29"/>
      <c r="ZE141" s="29"/>
      <c r="ZF141" s="29"/>
      <c r="ZG141" s="29"/>
      <c r="ZH141" s="29"/>
      <c r="ZI141" s="29"/>
      <c r="ZJ141" s="29"/>
      <c r="ZK141" s="29"/>
      <c r="ZL141" s="29"/>
      <c r="ZM141" s="29"/>
      <c r="ZN141" s="29"/>
      <c r="ZO141" s="29"/>
      <c r="ZP141" s="29"/>
      <c r="ZQ141" s="29"/>
      <c r="ZR141" s="29"/>
      <c r="ZS141" s="29"/>
      <c r="ZT141" s="29"/>
      <c r="ZU141" s="29"/>
      <c r="ZV141" s="29"/>
      <c r="ZW141" s="29"/>
      <c r="ZX141" s="29"/>
      <c r="ZY141" s="29"/>
      <c r="ZZ141" s="29"/>
      <c r="AAA141" s="29"/>
      <c r="AAB141" s="29"/>
      <c r="AAC141" s="29"/>
      <c r="AAD141" s="29"/>
      <c r="AAE141" s="29"/>
      <c r="AAF141" s="29"/>
      <c r="AAG141" s="29"/>
      <c r="AAH141" s="29"/>
      <c r="AAI141" s="29"/>
      <c r="AAJ141" s="29"/>
      <c r="AAK141" s="29"/>
      <c r="AAL141" s="29"/>
      <c r="AAM141" s="29"/>
      <c r="AAN141" s="29"/>
      <c r="AAO141" s="29"/>
      <c r="AAP141" s="29"/>
      <c r="AAQ141" s="29"/>
      <c r="AAR141" s="29"/>
      <c r="AAS141" s="29"/>
      <c r="AAT141" s="29"/>
      <c r="AAU141" s="29"/>
      <c r="AAV141" s="29"/>
      <c r="AAW141" s="29"/>
      <c r="AAX141" s="29"/>
      <c r="AAY141" s="29"/>
      <c r="AAZ141" s="29"/>
      <c r="ABA141" s="29"/>
      <c r="ABB141" s="29"/>
      <c r="ABC141" s="29"/>
      <c r="ABD141" s="29"/>
      <c r="ABE141" s="29"/>
      <c r="ABF141" s="29"/>
      <c r="ABG141" s="29"/>
      <c r="ABH141" s="29"/>
      <c r="ABI141" s="29"/>
      <c r="ABJ141" s="29"/>
      <c r="ABK141" s="29"/>
      <c r="ABL141" s="29"/>
      <c r="ABM141" s="29"/>
      <c r="ABN141" s="29"/>
      <c r="ABO141" s="29"/>
      <c r="ABP141" s="29"/>
      <c r="ABQ141" s="29"/>
      <c r="ABR141" s="29"/>
      <c r="ABS141" s="29"/>
      <c r="ABT141" s="29"/>
      <c r="ABU141" s="29"/>
      <c r="ABV141" s="29"/>
      <c r="ABW141" s="29"/>
      <c r="ABX141" s="29"/>
      <c r="ABY141" s="29"/>
      <c r="ABZ141" s="29"/>
      <c r="ACA141" s="29"/>
      <c r="ACB141" s="29"/>
      <c r="ACC141" s="29"/>
      <c r="ACD141" s="29"/>
      <c r="ACE141" s="29"/>
      <c r="ACF141" s="29"/>
      <c r="ACG141" s="29"/>
      <c r="ACH141" s="29"/>
      <c r="ACI141" s="29"/>
      <c r="ACJ141" s="29"/>
      <c r="ACK141" s="29"/>
      <c r="ACL141" s="29"/>
      <c r="ACM141" s="29"/>
      <c r="ACN141" s="29"/>
      <c r="ACO141" s="29"/>
      <c r="ACP141" s="29"/>
      <c r="ACQ141" s="29"/>
      <c r="ACR141" s="29"/>
      <c r="ACS141" s="29"/>
      <c r="ACT141" s="29"/>
      <c r="ACU141" s="29"/>
      <c r="ACV141" s="29"/>
      <c r="ACW141" s="29"/>
      <c r="ACX141" s="29"/>
      <c r="ACY141" s="29"/>
      <c r="ACZ141" s="29"/>
      <c r="ADA141" s="29"/>
      <c r="ADB141" s="29"/>
      <c r="ADC141" s="29"/>
      <c r="ADD141" s="29"/>
      <c r="ADE141" s="29"/>
      <c r="ADF141" s="29"/>
      <c r="ADG141" s="29"/>
      <c r="ADH141" s="29"/>
      <c r="ADI141" s="29"/>
      <c r="ADJ141" s="29"/>
      <c r="ADK141" s="29"/>
      <c r="ADL141" s="29"/>
      <c r="ADM141" s="29"/>
      <c r="ADN141" s="29"/>
      <c r="ADO141" s="29"/>
      <c r="ADP141" s="29"/>
      <c r="ADQ141" s="29"/>
      <c r="ADR141" s="29"/>
      <c r="ADS141" s="29"/>
      <c r="ADT141" s="29"/>
      <c r="ADU141" s="29"/>
      <c r="ADV141" s="29"/>
      <c r="ADW141" s="29"/>
      <c r="ADX141" s="29"/>
      <c r="ADY141" s="29"/>
      <c r="ADZ141" s="29"/>
      <c r="AEA141" s="29"/>
      <c r="AEB141" s="29"/>
      <c r="AEC141" s="29"/>
      <c r="AED141" s="29"/>
      <c r="AEE141" s="29"/>
      <c r="AEF141" s="29"/>
      <c r="AEG141" s="29"/>
      <c r="AEH141" s="29"/>
      <c r="AEI141" s="29"/>
      <c r="AEJ141" s="29"/>
      <c r="AEK141" s="29"/>
      <c r="AEL141" s="29"/>
      <c r="AEM141" s="29"/>
      <c r="AEN141" s="29"/>
      <c r="AEO141" s="29"/>
      <c r="AEP141" s="29"/>
      <c r="AEQ141" s="29"/>
      <c r="AER141" s="29"/>
      <c r="AES141" s="29"/>
      <c r="AET141" s="29"/>
      <c r="AEU141" s="29"/>
      <c r="AEV141" s="29"/>
      <c r="AEW141" s="29"/>
      <c r="AEX141" s="29"/>
      <c r="AEY141" s="29"/>
      <c r="AEZ141" s="29"/>
      <c r="AFA141" s="29"/>
      <c r="AFB141" s="29"/>
      <c r="AFC141" s="29"/>
      <c r="AFD141" s="29"/>
      <c r="AFE141" s="29"/>
      <c r="AFF141" s="29"/>
      <c r="AFG141" s="29"/>
      <c r="AFH141" s="29"/>
      <c r="AFI141" s="29"/>
      <c r="AFJ141" s="29"/>
      <c r="AFK141" s="29"/>
      <c r="AFL141" s="29"/>
      <c r="AFM141" s="29"/>
      <c r="AFN141" s="29"/>
      <c r="AFO141" s="29"/>
      <c r="AFP141" s="29"/>
      <c r="AFQ141" s="29"/>
      <c r="AFR141" s="29"/>
      <c r="AFS141" s="29"/>
      <c r="AFT141" s="29"/>
      <c r="AFU141" s="29"/>
      <c r="AFV141" s="29"/>
      <c r="AFW141" s="29"/>
      <c r="AFX141" s="29"/>
      <c r="AFY141" s="29"/>
      <c r="AFZ141" s="29"/>
      <c r="AGA141" s="29"/>
      <c r="AGB141" s="29"/>
      <c r="AGC141" s="29"/>
      <c r="AGD141" s="29"/>
      <c r="AGE141" s="29"/>
      <c r="AGF141" s="29"/>
      <c r="AGG141" s="29"/>
      <c r="AGH141" s="29"/>
      <c r="AGI141" s="29"/>
      <c r="AGJ141" s="29"/>
      <c r="AGK141" s="29"/>
      <c r="AGL141" s="29"/>
      <c r="AGM141" s="29"/>
      <c r="AGN141" s="29"/>
      <c r="AGO141" s="29"/>
      <c r="AGP141" s="29"/>
      <c r="AGQ141" s="29"/>
      <c r="AGR141" s="29"/>
      <c r="AGS141" s="29"/>
      <c r="AGT141" s="29"/>
      <c r="AGU141" s="29"/>
      <c r="AGV141" s="29"/>
      <c r="AGW141" s="29"/>
      <c r="AGX141" s="29"/>
      <c r="AGY141" s="29"/>
      <c r="AGZ141" s="29"/>
      <c r="AHA141" s="29"/>
      <c r="AHB141" s="29"/>
      <c r="AHC141" s="29"/>
      <c r="AHD141" s="29"/>
      <c r="AHE141" s="29"/>
      <c r="AHF141" s="29"/>
      <c r="AHG141" s="29"/>
      <c r="AHH141" s="29"/>
      <c r="AHI141" s="29"/>
      <c r="AHJ141" s="29"/>
      <c r="AHK141" s="29"/>
      <c r="AHL141" s="29"/>
      <c r="AHM141" s="29"/>
      <c r="AHN141" s="29"/>
      <c r="AHO141" s="29"/>
      <c r="AHP141" s="29"/>
      <c r="AHQ141" s="29"/>
      <c r="AHR141" s="29"/>
      <c r="AHS141" s="29"/>
      <c r="AHT141" s="29"/>
      <c r="AHU141" s="29"/>
      <c r="AHV141" s="29"/>
      <c r="AHW141" s="29"/>
      <c r="AHX141" s="29"/>
      <c r="AHY141" s="29"/>
      <c r="AHZ141" s="29"/>
      <c r="AIA141" s="29"/>
      <c r="AIB141" s="29"/>
      <c r="AIC141" s="29"/>
      <c r="AID141" s="29"/>
      <c r="AIE141" s="29"/>
      <c r="AIF141" s="29"/>
      <c r="AIG141" s="29"/>
      <c r="AIH141" s="29"/>
      <c r="AII141" s="29"/>
      <c r="AIJ141" s="29"/>
      <c r="AIK141" s="29"/>
      <c r="AIL141" s="29"/>
      <c r="AIM141" s="29"/>
      <c r="AIN141" s="29"/>
      <c r="AIO141" s="29"/>
      <c r="AIP141" s="29"/>
      <c r="AIQ141" s="29"/>
      <c r="AIR141" s="29"/>
      <c r="AIS141" s="29"/>
      <c r="AIT141" s="29"/>
      <c r="AIU141" s="29"/>
      <c r="AIV141" s="29"/>
      <c r="AIW141" s="29"/>
      <c r="AIX141" s="29"/>
      <c r="AIY141" s="29"/>
      <c r="AIZ141" s="29"/>
      <c r="AJA141" s="29"/>
      <c r="AJB141" s="29"/>
      <c r="AJC141" s="29"/>
      <c r="AJD141" s="29"/>
      <c r="AJE141" s="29"/>
      <c r="AJF141" s="29"/>
      <c r="AJG141" s="29"/>
      <c r="AJH141" s="29"/>
      <c r="AJI141" s="29"/>
      <c r="AJJ141" s="29"/>
      <c r="AJK141" s="29"/>
      <c r="AJL141" s="29"/>
      <c r="AJM141" s="29"/>
      <c r="AJN141" s="29"/>
      <c r="AJO141" s="29"/>
      <c r="AJP141" s="29"/>
      <c r="AJQ141" s="29"/>
      <c r="AJR141" s="29"/>
      <c r="AJS141" s="29"/>
      <c r="AJT141" s="29"/>
      <c r="AJU141" s="29"/>
      <c r="AJV141" s="29"/>
      <c r="AJW141" s="29"/>
      <c r="AJX141" s="29"/>
      <c r="AJY141" s="29"/>
      <c r="AJZ141" s="29"/>
      <c r="AKA141" s="29"/>
      <c r="AKB141" s="29"/>
      <c r="AKC141" s="29"/>
      <c r="AKD141" s="29"/>
      <c r="AKE141" s="29"/>
      <c r="AKF141" s="29"/>
      <c r="AKG141" s="29"/>
      <c r="AKH141" s="29"/>
      <c r="AKI141" s="29"/>
      <c r="AKJ141" s="29"/>
      <c r="AKK141" s="29"/>
      <c r="AKL141" s="29"/>
      <c r="AKM141" s="29"/>
      <c r="AKN141" s="29"/>
      <c r="AKO141" s="29"/>
      <c r="AKP141" s="29"/>
      <c r="AKQ141" s="29"/>
      <c r="AKR141" s="29"/>
      <c r="AKS141" s="29"/>
      <c r="AKT141" s="29"/>
      <c r="AKU141" s="29"/>
      <c r="AKV141" s="29"/>
      <c r="AKW141" s="29"/>
      <c r="AKX141" s="29"/>
      <c r="AKY141" s="29"/>
      <c r="AKZ141" s="29"/>
      <c r="ALA141" s="29"/>
      <c r="ALB141" s="29"/>
      <c r="ALC141" s="29"/>
      <c r="ALD141" s="29"/>
      <c r="ALE141" s="29"/>
      <c r="ALF141" s="29"/>
      <c r="ALG141" s="29"/>
      <c r="ALH141" s="29"/>
      <c r="ALI141" s="29"/>
      <c r="ALJ141" s="29"/>
      <c r="ALK141" s="29"/>
      <c r="ALL141" s="29"/>
      <c r="ALM141" s="29"/>
      <c r="ALN141" s="29"/>
      <c r="ALO141" s="29"/>
      <c r="ALP141" s="29"/>
      <c r="ALQ141" s="29"/>
      <c r="ALR141" s="29"/>
      <c r="ALS141" s="29"/>
      <c r="ALT141" s="29"/>
      <c r="ALU141" s="29"/>
      <c r="ALV141" s="29"/>
      <c r="ALW141" s="29"/>
      <c r="ALX141" s="29"/>
      <c r="ALY141" s="29"/>
      <c r="ALZ141" s="29"/>
      <c r="AMA141" s="29"/>
      <c r="AMB141" s="29"/>
      <c r="AMC141" s="29"/>
      <c r="AMD141" s="29"/>
      <c r="AME141" s="29"/>
      <c r="AMF141" s="29"/>
      <c r="AMG141" s="29"/>
      <c r="AMH141" s="29"/>
      <c r="AMI141" s="29"/>
      <c r="AMJ141" s="29"/>
      <c r="AMK141" s="29"/>
    </row>
    <row r="142" spans="1:1025" s="30" customFormat="1" ht="19.5" customHeight="1">
      <c r="A142" s="56" t="s">
        <v>136</v>
      </c>
      <c r="B142" s="296" t="s">
        <v>139</v>
      </c>
      <c r="C142" s="296"/>
      <c r="D142" s="299" t="s">
        <v>141</v>
      </c>
      <c r="E142" s="297"/>
      <c r="F142" s="157">
        <v>0</v>
      </c>
      <c r="G142" s="189">
        <v>0</v>
      </c>
      <c r="H142" s="192" t="s">
        <v>30</v>
      </c>
      <c r="I142" s="193">
        <v>0</v>
      </c>
      <c r="J142" s="12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  <c r="FJ142" s="29"/>
      <c r="FK142" s="29"/>
      <c r="FL142" s="29"/>
      <c r="FM142" s="29"/>
      <c r="FN142" s="29"/>
      <c r="FO142" s="29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29"/>
      <c r="GA142" s="29"/>
      <c r="GB142" s="29"/>
      <c r="GC142" s="29"/>
      <c r="GD142" s="29"/>
      <c r="GE142" s="29"/>
      <c r="GF142" s="29"/>
      <c r="GG142" s="29"/>
      <c r="GH142" s="29"/>
      <c r="GI142" s="29"/>
      <c r="GJ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  <c r="IB142" s="29"/>
      <c r="IC142" s="29"/>
      <c r="ID142" s="29"/>
      <c r="IE142" s="29"/>
      <c r="IF142" s="29"/>
      <c r="IG142" s="29"/>
      <c r="IH142" s="29"/>
      <c r="II142" s="29"/>
      <c r="IJ142" s="29"/>
      <c r="IK142" s="29"/>
      <c r="IL142" s="29"/>
      <c r="IM142" s="29"/>
      <c r="IN142" s="29"/>
      <c r="IO142" s="29"/>
      <c r="IP142" s="29"/>
      <c r="IQ142" s="29"/>
      <c r="IR142" s="29"/>
      <c r="IS142" s="29"/>
      <c r="IT142" s="29"/>
      <c r="IU142" s="29"/>
      <c r="IV142" s="29"/>
      <c r="IW142" s="29"/>
      <c r="IX142" s="29"/>
      <c r="IY142" s="29"/>
      <c r="IZ142" s="29"/>
      <c r="JA142" s="29"/>
      <c r="JB142" s="29"/>
      <c r="JC142" s="29"/>
      <c r="JD142" s="29"/>
      <c r="JE142" s="29"/>
      <c r="JF142" s="29"/>
      <c r="JG142" s="29"/>
      <c r="JH142" s="29"/>
      <c r="JI142" s="29"/>
      <c r="JJ142" s="29"/>
      <c r="JK142" s="29"/>
      <c r="JL142" s="29"/>
      <c r="JM142" s="29"/>
      <c r="JN142" s="29"/>
      <c r="JO142" s="29"/>
      <c r="JP142" s="29"/>
      <c r="JQ142" s="29"/>
      <c r="JR142" s="29"/>
      <c r="JS142" s="29"/>
      <c r="JT142" s="29"/>
      <c r="JU142" s="29"/>
      <c r="JV142" s="29"/>
      <c r="JW142" s="29"/>
      <c r="JX142" s="29"/>
      <c r="JY142" s="29"/>
      <c r="JZ142" s="29"/>
      <c r="KA142" s="29"/>
      <c r="KB142" s="29"/>
      <c r="KC142" s="29"/>
      <c r="KD142" s="29"/>
      <c r="KE142" s="29"/>
      <c r="KF142" s="29"/>
      <c r="KG142" s="29"/>
      <c r="KH142" s="29"/>
      <c r="KI142" s="29"/>
      <c r="KJ142" s="29"/>
      <c r="KK142" s="29"/>
      <c r="KL142" s="29"/>
      <c r="KM142" s="29"/>
      <c r="KN142" s="29"/>
      <c r="KO142" s="29"/>
      <c r="KP142" s="29"/>
      <c r="KQ142" s="29"/>
      <c r="KR142" s="29"/>
      <c r="KS142" s="29"/>
      <c r="KT142" s="29"/>
      <c r="KU142" s="29"/>
      <c r="KV142" s="29"/>
      <c r="KW142" s="29"/>
      <c r="KX142" s="29"/>
      <c r="KY142" s="29"/>
      <c r="KZ142" s="29"/>
      <c r="LA142" s="29"/>
      <c r="LB142" s="29"/>
      <c r="LC142" s="29"/>
      <c r="LD142" s="29"/>
      <c r="LE142" s="29"/>
      <c r="LF142" s="29"/>
      <c r="LG142" s="29"/>
      <c r="LH142" s="29"/>
      <c r="LI142" s="29"/>
      <c r="LJ142" s="29"/>
      <c r="LK142" s="29"/>
      <c r="LL142" s="29"/>
      <c r="LM142" s="29"/>
      <c r="LN142" s="29"/>
      <c r="LO142" s="29"/>
      <c r="LP142" s="29"/>
      <c r="LQ142" s="29"/>
      <c r="LR142" s="29"/>
      <c r="LS142" s="29"/>
      <c r="LT142" s="29"/>
      <c r="LU142" s="29"/>
      <c r="LV142" s="29"/>
      <c r="LW142" s="29"/>
      <c r="LX142" s="29"/>
      <c r="LY142" s="29"/>
      <c r="LZ142" s="29"/>
      <c r="MA142" s="29"/>
      <c r="MB142" s="29"/>
      <c r="MC142" s="29"/>
      <c r="MD142" s="29"/>
      <c r="ME142" s="29"/>
      <c r="MF142" s="29"/>
      <c r="MG142" s="29"/>
      <c r="MH142" s="29"/>
      <c r="MI142" s="29"/>
      <c r="MJ142" s="29"/>
      <c r="MK142" s="29"/>
      <c r="ML142" s="29"/>
      <c r="MM142" s="29"/>
      <c r="MN142" s="29"/>
      <c r="MO142" s="29"/>
      <c r="MP142" s="29"/>
      <c r="MQ142" s="29"/>
      <c r="MR142" s="29"/>
      <c r="MS142" s="29"/>
      <c r="MT142" s="29"/>
      <c r="MU142" s="29"/>
      <c r="MV142" s="29"/>
      <c r="MW142" s="29"/>
      <c r="MX142" s="29"/>
      <c r="MY142" s="29"/>
      <c r="MZ142" s="29"/>
      <c r="NA142" s="29"/>
      <c r="NB142" s="29"/>
      <c r="NC142" s="29"/>
      <c r="ND142" s="29"/>
      <c r="NE142" s="29"/>
      <c r="NF142" s="29"/>
      <c r="NG142" s="29"/>
      <c r="NH142" s="29"/>
      <c r="NI142" s="29"/>
      <c r="NJ142" s="29"/>
      <c r="NK142" s="29"/>
      <c r="NL142" s="29"/>
      <c r="NM142" s="29"/>
      <c r="NN142" s="29"/>
      <c r="NO142" s="29"/>
      <c r="NP142" s="29"/>
      <c r="NQ142" s="29"/>
      <c r="NR142" s="29"/>
      <c r="NS142" s="29"/>
      <c r="NT142" s="29"/>
      <c r="NU142" s="29"/>
      <c r="NV142" s="29"/>
      <c r="NW142" s="29"/>
      <c r="NX142" s="29"/>
      <c r="NY142" s="29"/>
      <c r="NZ142" s="29"/>
      <c r="OA142" s="29"/>
      <c r="OB142" s="29"/>
      <c r="OC142" s="29"/>
      <c r="OD142" s="29"/>
      <c r="OE142" s="29"/>
      <c r="OF142" s="29"/>
      <c r="OG142" s="29"/>
      <c r="OH142" s="29"/>
      <c r="OI142" s="29"/>
      <c r="OJ142" s="29"/>
      <c r="OK142" s="29"/>
      <c r="OL142" s="29"/>
      <c r="OM142" s="29"/>
      <c r="ON142" s="29"/>
      <c r="OO142" s="29"/>
      <c r="OP142" s="29"/>
      <c r="OQ142" s="29"/>
      <c r="OR142" s="29"/>
      <c r="OS142" s="29"/>
      <c r="OT142" s="29"/>
      <c r="OU142" s="29"/>
      <c r="OV142" s="29"/>
      <c r="OW142" s="29"/>
      <c r="OX142" s="29"/>
      <c r="OY142" s="29"/>
      <c r="OZ142" s="29"/>
      <c r="PA142" s="29"/>
      <c r="PB142" s="29"/>
      <c r="PC142" s="29"/>
      <c r="PD142" s="29"/>
      <c r="PE142" s="29"/>
      <c r="PF142" s="29"/>
      <c r="PG142" s="29"/>
      <c r="PH142" s="29"/>
      <c r="PI142" s="29"/>
      <c r="PJ142" s="29"/>
      <c r="PK142" s="29"/>
      <c r="PL142" s="29"/>
      <c r="PM142" s="29"/>
      <c r="PN142" s="29"/>
      <c r="PO142" s="29"/>
      <c r="PP142" s="29"/>
      <c r="PQ142" s="29"/>
      <c r="PR142" s="29"/>
      <c r="PS142" s="29"/>
      <c r="PT142" s="29"/>
      <c r="PU142" s="29"/>
      <c r="PV142" s="29"/>
      <c r="PW142" s="29"/>
      <c r="PX142" s="29"/>
      <c r="PY142" s="29"/>
      <c r="PZ142" s="29"/>
      <c r="QA142" s="29"/>
      <c r="QB142" s="29"/>
      <c r="QC142" s="29"/>
      <c r="QD142" s="29"/>
      <c r="QE142" s="29"/>
      <c r="QF142" s="29"/>
      <c r="QG142" s="29"/>
      <c r="QH142" s="29"/>
      <c r="QI142" s="29"/>
      <c r="QJ142" s="29"/>
      <c r="QK142" s="29"/>
      <c r="QL142" s="29"/>
      <c r="QM142" s="29"/>
      <c r="QN142" s="29"/>
      <c r="QO142" s="29"/>
      <c r="QP142" s="29"/>
      <c r="QQ142" s="29"/>
      <c r="QR142" s="29"/>
      <c r="QS142" s="29"/>
      <c r="QT142" s="29"/>
      <c r="QU142" s="29"/>
      <c r="QV142" s="29"/>
      <c r="QW142" s="29"/>
      <c r="QX142" s="29"/>
      <c r="QY142" s="29"/>
      <c r="QZ142" s="29"/>
      <c r="RA142" s="29"/>
      <c r="RB142" s="29"/>
      <c r="RC142" s="29"/>
      <c r="RD142" s="29"/>
      <c r="RE142" s="29"/>
      <c r="RF142" s="29"/>
      <c r="RG142" s="29"/>
      <c r="RH142" s="29"/>
      <c r="RI142" s="29"/>
      <c r="RJ142" s="29"/>
      <c r="RK142" s="29"/>
      <c r="RL142" s="29"/>
      <c r="RM142" s="29"/>
      <c r="RN142" s="29"/>
      <c r="RO142" s="29"/>
      <c r="RP142" s="29"/>
      <c r="RQ142" s="29"/>
      <c r="RR142" s="29"/>
      <c r="RS142" s="29"/>
      <c r="RT142" s="29"/>
      <c r="RU142" s="29"/>
      <c r="RV142" s="29"/>
      <c r="RW142" s="29"/>
      <c r="RX142" s="29"/>
      <c r="RY142" s="29"/>
      <c r="RZ142" s="29"/>
      <c r="SA142" s="29"/>
      <c r="SB142" s="29"/>
      <c r="SC142" s="29"/>
      <c r="SD142" s="29"/>
      <c r="SE142" s="29"/>
      <c r="SF142" s="29"/>
      <c r="SG142" s="29"/>
      <c r="SH142" s="29"/>
      <c r="SI142" s="29"/>
      <c r="SJ142" s="29"/>
      <c r="SK142" s="29"/>
      <c r="SL142" s="29"/>
      <c r="SM142" s="29"/>
      <c r="SN142" s="29"/>
      <c r="SO142" s="29"/>
      <c r="SP142" s="29"/>
      <c r="SQ142" s="29"/>
      <c r="SR142" s="29"/>
      <c r="SS142" s="29"/>
      <c r="ST142" s="29"/>
      <c r="SU142" s="29"/>
      <c r="SV142" s="29"/>
      <c r="SW142" s="29"/>
      <c r="SX142" s="29"/>
      <c r="SY142" s="29"/>
      <c r="SZ142" s="29"/>
      <c r="TA142" s="29"/>
      <c r="TB142" s="29"/>
      <c r="TC142" s="29"/>
      <c r="TD142" s="29"/>
      <c r="TE142" s="29"/>
      <c r="TF142" s="29"/>
      <c r="TG142" s="29"/>
      <c r="TH142" s="29"/>
      <c r="TI142" s="29"/>
      <c r="TJ142" s="29"/>
      <c r="TK142" s="29"/>
      <c r="TL142" s="29"/>
      <c r="TM142" s="29"/>
      <c r="TN142" s="29"/>
      <c r="TO142" s="29"/>
      <c r="TP142" s="29"/>
      <c r="TQ142" s="29"/>
      <c r="TR142" s="29"/>
      <c r="TS142" s="29"/>
      <c r="TT142" s="29"/>
      <c r="TU142" s="29"/>
      <c r="TV142" s="29"/>
      <c r="TW142" s="29"/>
      <c r="TX142" s="29"/>
      <c r="TY142" s="29"/>
      <c r="TZ142" s="29"/>
      <c r="UA142" s="29"/>
      <c r="UB142" s="29"/>
      <c r="UC142" s="29"/>
      <c r="UD142" s="29"/>
      <c r="UE142" s="29"/>
      <c r="UF142" s="29"/>
      <c r="UG142" s="29"/>
      <c r="UH142" s="29"/>
      <c r="UI142" s="29"/>
      <c r="UJ142" s="29"/>
      <c r="UK142" s="29"/>
      <c r="UL142" s="29"/>
      <c r="UM142" s="29"/>
      <c r="UN142" s="29"/>
      <c r="UO142" s="29"/>
      <c r="UP142" s="29"/>
      <c r="UQ142" s="29"/>
      <c r="UR142" s="29"/>
      <c r="US142" s="29"/>
      <c r="UT142" s="29"/>
      <c r="UU142" s="29"/>
      <c r="UV142" s="29"/>
      <c r="UW142" s="29"/>
      <c r="UX142" s="29"/>
      <c r="UY142" s="29"/>
      <c r="UZ142" s="29"/>
      <c r="VA142" s="29"/>
      <c r="VB142" s="29"/>
      <c r="VC142" s="29"/>
      <c r="VD142" s="29"/>
      <c r="VE142" s="29"/>
      <c r="VF142" s="29"/>
      <c r="VG142" s="29"/>
      <c r="VH142" s="29"/>
      <c r="VI142" s="29"/>
      <c r="VJ142" s="29"/>
      <c r="VK142" s="29"/>
      <c r="VL142" s="29"/>
      <c r="VM142" s="29"/>
      <c r="VN142" s="29"/>
      <c r="VO142" s="29"/>
      <c r="VP142" s="29"/>
      <c r="VQ142" s="29"/>
      <c r="VR142" s="29"/>
      <c r="VS142" s="29"/>
      <c r="VT142" s="29"/>
      <c r="VU142" s="29"/>
      <c r="VV142" s="29"/>
      <c r="VW142" s="29"/>
      <c r="VX142" s="29"/>
      <c r="VY142" s="29"/>
      <c r="VZ142" s="29"/>
      <c r="WA142" s="29"/>
      <c r="WB142" s="29"/>
      <c r="WC142" s="29"/>
      <c r="WD142" s="29"/>
      <c r="WE142" s="29"/>
      <c r="WF142" s="29"/>
      <c r="WG142" s="29"/>
      <c r="WH142" s="29"/>
      <c r="WI142" s="29"/>
      <c r="WJ142" s="29"/>
      <c r="WK142" s="29"/>
      <c r="WL142" s="29"/>
      <c r="WM142" s="29"/>
      <c r="WN142" s="29"/>
      <c r="WO142" s="29"/>
      <c r="WP142" s="29"/>
      <c r="WQ142" s="29"/>
      <c r="WR142" s="29"/>
      <c r="WS142" s="29"/>
      <c r="WT142" s="29"/>
      <c r="WU142" s="29"/>
      <c r="WV142" s="29"/>
      <c r="WW142" s="29"/>
      <c r="WX142" s="29"/>
      <c r="WY142" s="29"/>
      <c r="WZ142" s="29"/>
      <c r="XA142" s="29"/>
      <c r="XB142" s="29"/>
      <c r="XC142" s="29"/>
      <c r="XD142" s="29"/>
      <c r="XE142" s="29"/>
      <c r="XF142" s="29"/>
      <c r="XG142" s="29"/>
      <c r="XH142" s="29"/>
      <c r="XI142" s="29"/>
      <c r="XJ142" s="29"/>
      <c r="XK142" s="29"/>
      <c r="XL142" s="29"/>
      <c r="XM142" s="29"/>
      <c r="XN142" s="29"/>
      <c r="XO142" s="29"/>
      <c r="XP142" s="29"/>
      <c r="XQ142" s="29"/>
      <c r="XR142" s="29"/>
      <c r="XS142" s="29"/>
      <c r="XT142" s="29"/>
      <c r="XU142" s="29"/>
      <c r="XV142" s="29"/>
      <c r="XW142" s="29"/>
      <c r="XX142" s="29"/>
      <c r="XY142" s="29"/>
      <c r="XZ142" s="29"/>
      <c r="YA142" s="29"/>
      <c r="YB142" s="29"/>
      <c r="YC142" s="29"/>
      <c r="YD142" s="29"/>
      <c r="YE142" s="29"/>
      <c r="YF142" s="29"/>
      <c r="YG142" s="29"/>
      <c r="YH142" s="29"/>
      <c r="YI142" s="29"/>
      <c r="YJ142" s="29"/>
      <c r="YK142" s="29"/>
      <c r="YL142" s="29"/>
      <c r="YM142" s="29"/>
      <c r="YN142" s="29"/>
      <c r="YO142" s="29"/>
      <c r="YP142" s="29"/>
      <c r="YQ142" s="29"/>
      <c r="YR142" s="29"/>
      <c r="YS142" s="29"/>
      <c r="YT142" s="29"/>
      <c r="YU142" s="29"/>
      <c r="YV142" s="29"/>
      <c r="YW142" s="29"/>
      <c r="YX142" s="29"/>
      <c r="YY142" s="29"/>
      <c r="YZ142" s="29"/>
      <c r="ZA142" s="29"/>
      <c r="ZB142" s="29"/>
      <c r="ZC142" s="29"/>
      <c r="ZD142" s="29"/>
      <c r="ZE142" s="29"/>
      <c r="ZF142" s="29"/>
      <c r="ZG142" s="29"/>
      <c r="ZH142" s="29"/>
      <c r="ZI142" s="29"/>
      <c r="ZJ142" s="29"/>
      <c r="ZK142" s="29"/>
      <c r="ZL142" s="29"/>
      <c r="ZM142" s="29"/>
      <c r="ZN142" s="29"/>
      <c r="ZO142" s="29"/>
      <c r="ZP142" s="29"/>
      <c r="ZQ142" s="29"/>
      <c r="ZR142" s="29"/>
      <c r="ZS142" s="29"/>
      <c r="ZT142" s="29"/>
      <c r="ZU142" s="29"/>
      <c r="ZV142" s="29"/>
      <c r="ZW142" s="29"/>
      <c r="ZX142" s="29"/>
      <c r="ZY142" s="29"/>
      <c r="ZZ142" s="29"/>
      <c r="AAA142" s="29"/>
      <c r="AAB142" s="29"/>
      <c r="AAC142" s="29"/>
      <c r="AAD142" s="29"/>
      <c r="AAE142" s="29"/>
      <c r="AAF142" s="29"/>
      <c r="AAG142" s="29"/>
      <c r="AAH142" s="29"/>
      <c r="AAI142" s="29"/>
      <c r="AAJ142" s="29"/>
      <c r="AAK142" s="29"/>
      <c r="AAL142" s="29"/>
      <c r="AAM142" s="29"/>
      <c r="AAN142" s="29"/>
      <c r="AAO142" s="29"/>
      <c r="AAP142" s="29"/>
      <c r="AAQ142" s="29"/>
      <c r="AAR142" s="29"/>
      <c r="AAS142" s="29"/>
      <c r="AAT142" s="29"/>
      <c r="AAU142" s="29"/>
      <c r="AAV142" s="29"/>
      <c r="AAW142" s="29"/>
      <c r="AAX142" s="29"/>
      <c r="AAY142" s="29"/>
      <c r="AAZ142" s="29"/>
      <c r="ABA142" s="29"/>
      <c r="ABB142" s="29"/>
      <c r="ABC142" s="29"/>
      <c r="ABD142" s="29"/>
      <c r="ABE142" s="29"/>
      <c r="ABF142" s="29"/>
      <c r="ABG142" s="29"/>
      <c r="ABH142" s="29"/>
      <c r="ABI142" s="29"/>
      <c r="ABJ142" s="29"/>
      <c r="ABK142" s="29"/>
      <c r="ABL142" s="29"/>
      <c r="ABM142" s="29"/>
      <c r="ABN142" s="29"/>
      <c r="ABO142" s="29"/>
      <c r="ABP142" s="29"/>
      <c r="ABQ142" s="29"/>
      <c r="ABR142" s="29"/>
      <c r="ABS142" s="29"/>
      <c r="ABT142" s="29"/>
      <c r="ABU142" s="29"/>
      <c r="ABV142" s="29"/>
      <c r="ABW142" s="29"/>
      <c r="ABX142" s="29"/>
      <c r="ABY142" s="29"/>
      <c r="ABZ142" s="29"/>
      <c r="ACA142" s="29"/>
      <c r="ACB142" s="29"/>
      <c r="ACC142" s="29"/>
      <c r="ACD142" s="29"/>
      <c r="ACE142" s="29"/>
      <c r="ACF142" s="29"/>
      <c r="ACG142" s="29"/>
      <c r="ACH142" s="29"/>
      <c r="ACI142" s="29"/>
      <c r="ACJ142" s="29"/>
      <c r="ACK142" s="29"/>
      <c r="ACL142" s="29"/>
      <c r="ACM142" s="29"/>
      <c r="ACN142" s="29"/>
      <c r="ACO142" s="29"/>
      <c r="ACP142" s="29"/>
      <c r="ACQ142" s="29"/>
      <c r="ACR142" s="29"/>
      <c r="ACS142" s="29"/>
      <c r="ACT142" s="29"/>
      <c r="ACU142" s="29"/>
      <c r="ACV142" s="29"/>
      <c r="ACW142" s="29"/>
      <c r="ACX142" s="29"/>
      <c r="ACY142" s="29"/>
      <c r="ACZ142" s="29"/>
      <c r="ADA142" s="29"/>
      <c r="ADB142" s="29"/>
      <c r="ADC142" s="29"/>
      <c r="ADD142" s="29"/>
      <c r="ADE142" s="29"/>
      <c r="ADF142" s="29"/>
      <c r="ADG142" s="29"/>
      <c r="ADH142" s="29"/>
      <c r="ADI142" s="29"/>
      <c r="ADJ142" s="29"/>
      <c r="ADK142" s="29"/>
      <c r="ADL142" s="29"/>
      <c r="ADM142" s="29"/>
      <c r="ADN142" s="29"/>
      <c r="ADO142" s="29"/>
      <c r="ADP142" s="29"/>
      <c r="ADQ142" s="29"/>
      <c r="ADR142" s="29"/>
      <c r="ADS142" s="29"/>
      <c r="ADT142" s="29"/>
      <c r="ADU142" s="29"/>
      <c r="ADV142" s="29"/>
      <c r="ADW142" s="29"/>
      <c r="ADX142" s="29"/>
      <c r="ADY142" s="29"/>
      <c r="ADZ142" s="29"/>
      <c r="AEA142" s="29"/>
      <c r="AEB142" s="29"/>
      <c r="AEC142" s="29"/>
      <c r="AED142" s="29"/>
      <c r="AEE142" s="29"/>
      <c r="AEF142" s="29"/>
      <c r="AEG142" s="29"/>
      <c r="AEH142" s="29"/>
      <c r="AEI142" s="29"/>
      <c r="AEJ142" s="29"/>
      <c r="AEK142" s="29"/>
      <c r="AEL142" s="29"/>
      <c r="AEM142" s="29"/>
      <c r="AEN142" s="29"/>
      <c r="AEO142" s="29"/>
      <c r="AEP142" s="29"/>
      <c r="AEQ142" s="29"/>
      <c r="AER142" s="29"/>
      <c r="AES142" s="29"/>
      <c r="AET142" s="29"/>
      <c r="AEU142" s="29"/>
      <c r="AEV142" s="29"/>
      <c r="AEW142" s="29"/>
      <c r="AEX142" s="29"/>
      <c r="AEY142" s="29"/>
      <c r="AEZ142" s="29"/>
      <c r="AFA142" s="29"/>
      <c r="AFB142" s="29"/>
      <c r="AFC142" s="29"/>
      <c r="AFD142" s="29"/>
      <c r="AFE142" s="29"/>
      <c r="AFF142" s="29"/>
      <c r="AFG142" s="29"/>
      <c r="AFH142" s="29"/>
      <c r="AFI142" s="29"/>
      <c r="AFJ142" s="29"/>
      <c r="AFK142" s="29"/>
      <c r="AFL142" s="29"/>
      <c r="AFM142" s="29"/>
      <c r="AFN142" s="29"/>
      <c r="AFO142" s="29"/>
      <c r="AFP142" s="29"/>
      <c r="AFQ142" s="29"/>
      <c r="AFR142" s="29"/>
      <c r="AFS142" s="29"/>
      <c r="AFT142" s="29"/>
      <c r="AFU142" s="29"/>
      <c r="AFV142" s="29"/>
      <c r="AFW142" s="29"/>
      <c r="AFX142" s="29"/>
      <c r="AFY142" s="29"/>
      <c r="AFZ142" s="29"/>
      <c r="AGA142" s="29"/>
      <c r="AGB142" s="29"/>
      <c r="AGC142" s="29"/>
      <c r="AGD142" s="29"/>
      <c r="AGE142" s="29"/>
      <c r="AGF142" s="29"/>
      <c r="AGG142" s="29"/>
      <c r="AGH142" s="29"/>
      <c r="AGI142" s="29"/>
      <c r="AGJ142" s="29"/>
      <c r="AGK142" s="29"/>
      <c r="AGL142" s="29"/>
      <c r="AGM142" s="29"/>
      <c r="AGN142" s="29"/>
      <c r="AGO142" s="29"/>
      <c r="AGP142" s="29"/>
      <c r="AGQ142" s="29"/>
      <c r="AGR142" s="29"/>
      <c r="AGS142" s="29"/>
      <c r="AGT142" s="29"/>
      <c r="AGU142" s="29"/>
      <c r="AGV142" s="29"/>
      <c r="AGW142" s="29"/>
      <c r="AGX142" s="29"/>
      <c r="AGY142" s="29"/>
      <c r="AGZ142" s="29"/>
      <c r="AHA142" s="29"/>
      <c r="AHB142" s="29"/>
      <c r="AHC142" s="29"/>
      <c r="AHD142" s="29"/>
      <c r="AHE142" s="29"/>
      <c r="AHF142" s="29"/>
      <c r="AHG142" s="29"/>
      <c r="AHH142" s="29"/>
      <c r="AHI142" s="29"/>
      <c r="AHJ142" s="29"/>
      <c r="AHK142" s="29"/>
      <c r="AHL142" s="29"/>
      <c r="AHM142" s="29"/>
      <c r="AHN142" s="29"/>
      <c r="AHO142" s="29"/>
      <c r="AHP142" s="29"/>
      <c r="AHQ142" s="29"/>
      <c r="AHR142" s="29"/>
      <c r="AHS142" s="29"/>
      <c r="AHT142" s="29"/>
      <c r="AHU142" s="29"/>
      <c r="AHV142" s="29"/>
      <c r="AHW142" s="29"/>
      <c r="AHX142" s="29"/>
      <c r="AHY142" s="29"/>
      <c r="AHZ142" s="29"/>
      <c r="AIA142" s="29"/>
      <c r="AIB142" s="29"/>
      <c r="AIC142" s="29"/>
      <c r="AID142" s="29"/>
      <c r="AIE142" s="29"/>
      <c r="AIF142" s="29"/>
      <c r="AIG142" s="29"/>
      <c r="AIH142" s="29"/>
      <c r="AII142" s="29"/>
      <c r="AIJ142" s="29"/>
      <c r="AIK142" s="29"/>
      <c r="AIL142" s="29"/>
      <c r="AIM142" s="29"/>
      <c r="AIN142" s="29"/>
      <c r="AIO142" s="29"/>
      <c r="AIP142" s="29"/>
      <c r="AIQ142" s="29"/>
      <c r="AIR142" s="29"/>
      <c r="AIS142" s="29"/>
      <c r="AIT142" s="29"/>
      <c r="AIU142" s="29"/>
      <c r="AIV142" s="29"/>
      <c r="AIW142" s="29"/>
      <c r="AIX142" s="29"/>
      <c r="AIY142" s="29"/>
      <c r="AIZ142" s="29"/>
      <c r="AJA142" s="29"/>
      <c r="AJB142" s="29"/>
      <c r="AJC142" s="29"/>
      <c r="AJD142" s="29"/>
      <c r="AJE142" s="29"/>
      <c r="AJF142" s="29"/>
      <c r="AJG142" s="29"/>
      <c r="AJH142" s="29"/>
      <c r="AJI142" s="29"/>
      <c r="AJJ142" s="29"/>
      <c r="AJK142" s="29"/>
      <c r="AJL142" s="29"/>
      <c r="AJM142" s="29"/>
      <c r="AJN142" s="29"/>
      <c r="AJO142" s="29"/>
      <c r="AJP142" s="29"/>
      <c r="AJQ142" s="29"/>
      <c r="AJR142" s="29"/>
      <c r="AJS142" s="29"/>
      <c r="AJT142" s="29"/>
      <c r="AJU142" s="29"/>
      <c r="AJV142" s="29"/>
      <c r="AJW142" s="29"/>
      <c r="AJX142" s="29"/>
      <c r="AJY142" s="29"/>
      <c r="AJZ142" s="29"/>
      <c r="AKA142" s="29"/>
      <c r="AKB142" s="29"/>
      <c r="AKC142" s="29"/>
      <c r="AKD142" s="29"/>
      <c r="AKE142" s="29"/>
      <c r="AKF142" s="29"/>
      <c r="AKG142" s="29"/>
      <c r="AKH142" s="29"/>
      <c r="AKI142" s="29"/>
      <c r="AKJ142" s="29"/>
      <c r="AKK142" s="29"/>
      <c r="AKL142" s="29"/>
      <c r="AKM142" s="29"/>
      <c r="AKN142" s="29"/>
      <c r="AKO142" s="29"/>
      <c r="AKP142" s="29"/>
      <c r="AKQ142" s="29"/>
      <c r="AKR142" s="29"/>
      <c r="AKS142" s="29"/>
      <c r="AKT142" s="29"/>
      <c r="AKU142" s="29"/>
      <c r="AKV142" s="29"/>
      <c r="AKW142" s="29"/>
      <c r="AKX142" s="29"/>
      <c r="AKY142" s="29"/>
      <c r="AKZ142" s="29"/>
      <c r="ALA142" s="29"/>
      <c r="ALB142" s="29"/>
      <c r="ALC142" s="29"/>
      <c r="ALD142" s="29"/>
      <c r="ALE142" s="29"/>
      <c r="ALF142" s="29"/>
      <c r="ALG142" s="29"/>
      <c r="ALH142" s="29"/>
      <c r="ALI142" s="29"/>
      <c r="ALJ142" s="29"/>
      <c r="ALK142" s="29"/>
      <c r="ALL142" s="29"/>
      <c r="ALM142" s="29"/>
      <c r="ALN142" s="29"/>
      <c r="ALO142" s="29"/>
      <c r="ALP142" s="29"/>
      <c r="ALQ142" s="29"/>
      <c r="ALR142" s="29"/>
      <c r="ALS142" s="29"/>
      <c r="ALT142" s="29"/>
      <c r="ALU142" s="29"/>
      <c r="ALV142" s="29"/>
      <c r="ALW142" s="29"/>
      <c r="ALX142" s="29"/>
      <c r="ALY142" s="29"/>
      <c r="ALZ142" s="29"/>
      <c r="AMA142" s="29"/>
      <c r="AMB142" s="29"/>
      <c r="AMC142" s="29"/>
      <c r="AMD142" s="29"/>
      <c r="AME142" s="29"/>
      <c r="AMF142" s="29"/>
      <c r="AMG142" s="29"/>
      <c r="AMH142" s="29"/>
      <c r="AMI142" s="29"/>
      <c r="AMJ142" s="29"/>
      <c r="AMK142" s="29"/>
    </row>
    <row r="143" spans="1:1025" s="30" customFormat="1" ht="28.5" customHeight="1">
      <c r="A143" s="56" t="s">
        <v>137</v>
      </c>
      <c r="B143" s="296" t="s">
        <v>140</v>
      </c>
      <c r="C143" s="296"/>
      <c r="D143" s="297" t="s">
        <v>134</v>
      </c>
      <c r="E143" s="297"/>
      <c r="F143" s="237">
        <v>0.03</v>
      </c>
      <c r="G143" s="190">
        <f>ROUND(($G$138/(1-$F$139))*F143,2)</f>
        <v>239.71</v>
      </c>
      <c r="H143" s="192" t="s">
        <v>157</v>
      </c>
      <c r="I143" s="193">
        <v>0</v>
      </c>
      <c r="J143" s="12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29"/>
      <c r="FM143" s="29"/>
      <c r="FN143" s="29"/>
      <c r="FO143" s="29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29"/>
      <c r="GA143" s="29"/>
      <c r="GB143" s="29"/>
      <c r="GC143" s="29"/>
      <c r="GD143" s="29"/>
      <c r="GE143" s="29"/>
      <c r="GF143" s="29"/>
      <c r="GG143" s="29"/>
      <c r="GH143" s="29"/>
      <c r="GI143" s="29"/>
      <c r="GJ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29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  <c r="IU143" s="29"/>
      <c r="IV143" s="29"/>
      <c r="IW143" s="29"/>
      <c r="IX143" s="29"/>
      <c r="IY143" s="29"/>
      <c r="IZ143" s="29"/>
      <c r="JA143" s="29"/>
      <c r="JB143" s="29"/>
      <c r="JC143" s="29"/>
      <c r="JD143" s="29"/>
      <c r="JE143" s="29"/>
      <c r="JF143" s="29"/>
      <c r="JG143" s="29"/>
      <c r="JH143" s="29"/>
      <c r="JI143" s="29"/>
      <c r="JJ143" s="29"/>
      <c r="JK143" s="29"/>
      <c r="JL143" s="29"/>
      <c r="JM143" s="29"/>
      <c r="JN143" s="29"/>
      <c r="JO143" s="29"/>
      <c r="JP143" s="29"/>
      <c r="JQ143" s="29"/>
      <c r="JR143" s="29"/>
      <c r="JS143" s="29"/>
      <c r="JT143" s="29"/>
      <c r="JU143" s="29"/>
      <c r="JV143" s="29"/>
      <c r="JW143" s="29"/>
      <c r="JX143" s="29"/>
      <c r="JY143" s="29"/>
      <c r="JZ143" s="29"/>
      <c r="KA143" s="29"/>
      <c r="KB143" s="29"/>
      <c r="KC143" s="29"/>
      <c r="KD143" s="29"/>
      <c r="KE143" s="29"/>
      <c r="KF143" s="29"/>
      <c r="KG143" s="29"/>
      <c r="KH143" s="29"/>
      <c r="KI143" s="29"/>
      <c r="KJ143" s="29"/>
      <c r="KK143" s="29"/>
      <c r="KL143" s="29"/>
      <c r="KM143" s="29"/>
      <c r="KN143" s="29"/>
      <c r="KO143" s="29"/>
      <c r="KP143" s="29"/>
      <c r="KQ143" s="29"/>
      <c r="KR143" s="29"/>
      <c r="KS143" s="29"/>
      <c r="KT143" s="29"/>
      <c r="KU143" s="29"/>
      <c r="KV143" s="29"/>
      <c r="KW143" s="29"/>
      <c r="KX143" s="29"/>
      <c r="KY143" s="29"/>
      <c r="KZ143" s="29"/>
      <c r="LA143" s="29"/>
      <c r="LB143" s="29"/>
      <c r="LC143" s="29"/>
      <c r="LD143" s="29"/>
      <c r="LE143" s="29"/>
      <c r="LF143" s="29"/>
      <c r="LG143" s="29"/>
      <c r="LH143" s="29"/>
      <c r="LI143" s="29"/>
      <c r="LJ143" s="29"/>
      <c r="LK143" s="29"/>
      <c r="LL143" s="29"/>
      <c r="LM143" s="29"/>
      <c r="LN143" s="29"/>
      <c r="LO143" s="29"/>
      <c r="LP143" s="29"/>
      <c r="LQ143" s="29"/>
      <c r="LR143" s="29"/>
      <c r="LS143" s="29"/>
      <c r="LT143" s="29"/>
      <c r="LU143" s="29"/>
      <c r="LV143" s="29"/>
      <c r="LW143" s="29"/>
      <c r="LX143" s="29"/>
      <c r="LY143" s="29"/>
      <c r="LZ143" s="29"/>
      <c r="MA143" s="29"/>
      <c r="MB143" s="29"/>
      <c r="MC143" s="29"/>
      <c r="MD143" s="29"/>
      <c r="ME143" s="29"/>
      <c r="MF143" s="29"/>
      <c r="MG143" s="29"/>
      <c r="MH143" s="29"/>
      <c r="MI143" s="29"/>
      <c r="MJ143" s="29"/>
      <c r="MK143" s="29"/>
      <c r="ML143" s="29"/>
      <c r="MM143" s="29"/>
      <c r="MN143" s="29"/>
      <c r="MO143" s="29"/>
      <c r="MP143" s="29"/>
      <c r="MQ143" s="29"/>
      <c r="MR143" s="29"/>
      <c r="MS143" s="29"/>
      <c r="MT143" s="29"/>
      <c r="MU143" s="29"/>
      <c r="MV143" s="29"/>
      <c r="MW143" s="29"/>
      <c r="MX143" s="29"/>
      <c r="MY143" s="29"/>
      <c r="MZ143" s="29"/>
      <c r="NA143" s="29"/>
      <c r="NB143" s="29"/>
      <c r="NC143" s="29"/>
      <c r="ND143" s="29"/>
      <c r="NE143" s="29"/>
      <c r="NF143" s="29"/>
      <c r="NG143" s="29"/>
      <c r="NH143" s="29"/>
      <c r="NI143" s="29"/>
      <c r="NJ143" s="29"/>
      <c r="NK143" s="29"/>
      <c r="NL143" s="29"/>
      <c r="NM143" s="29"/>
      <c r="NN143" s="29"/>
      <c r="NO143" s="29"/>
      <c r="NP143" s="29"/>
      <c r="NQ143" s="29"/>
      <c r="NR143" s="29"/>
      <c r="NS143" s="29"/>
      <c r="NT143" s="29"/>
      <c r="NU143" s="29"/>
      <c r="NV143" s="29"/>
      <c r="NW143" s="29"/>
      <c r="NX143" s="29"/>
      <c r="NY143" s="29"/>
      <c r="NZ143" s="29"/>
      <c r="OA143" s="29"/>
      <c r="OB143" s="29"/>
      <c r="OC143" s="29"/>
      <c r="OD143" s="29"/>
      <c r="OE143" s="29"/>
      <c r="OF143" s="29"/>
      <c r="OG143" s="29"/>
      <c r="OH143" s="29"/>
      <c r="OI143" s="29"/>
      <c r="OJ143" s="29"/>
      <c r="OK143" s="29"/>
      <c r="OL143" s="29"/>
      <c r="OM143" s="29"/>
      <c r="ON143" s="29"/>
      <c r="OO143" s="29"/>
      <c r="OP143" s="29"/>
      <c r="OQ143" s="29"/>
      <c r="OR143" s="29"/>
      <c r="OS143" s="29"/>
      <c r="OT143" s="29"/>
      <c r="OU143" s="29"/>
      <c r="OV143" s="29"/>
      <c r="OW143" s="29"/>
      <c r="OX143" s="29"/>
      <c r="OY143" s="29"/>
      <c r="OZ143" s="29"/>
      <c r="PA143" s="29"/>
      <c r="PB143" s="29"/>
      <c r="PC143" s="29"/>
      <c r="PD143" s="29"/>
      <c r="PE143" s="29"/>
      <c r="PF143" s="29"/>
      <c r="PG143" s="29"/>
      <c r="PH143" s="29"/>
      <c r="PI143" s="29"/>
      <c r="PJ143" s="29"/>
      <c r="PK143" s="29"/>
      <c r="PL143" s="29"/>
      <c r="PM143" s="29"/>
      <c r="PN143" s="29"/>
      <c r="PO143" s="29"/>
      <c r="PP143" s="29"/>
      <c r="PQ143" s="29"/>
      <c r="PR143" s="29"/>
      <c r="PS143" s="29"/>
      <c r="PT143" s="29"/>
      <c r="PU143" s="29"/>
      <c r="PV143" s="29"/>
      <c r="PW143" s="29"/>
      <c r="PX143" s="29"/>
      <c r="PY143" s="29"/>
      <c r="PZ143" s="29"/>
      <c r="QA143" s="29"/>
      <c r="QB143" s="29"/>
      <c r="QC143" s="29"/>
      <c r="QD143" s="29"/>
      <c r="QE143" s="29"/>
      <c r="QF143" s="29"/>
      <c r="QG143" s="29"/>
      <c r="QH143" s="29"/>
      <c r="QI143" s="29"/>
      <c r="QJ143" s="29"/>
      <c r="QK143" s="29"/>
      <c r="QL143" s="29"/>
      <c r="QM143" s="29"/>
      <c r="QN143" s="29"/>
      <c r="QO143" s="29"/>
      <c r="QP143" s="29"/>
      <c r="QQ143" s="29"/>
      <c r="QR143" s="29"/>
      <c r="QS143" s="29"/>
      <c r="QT143" s="29"/>
      <c r="QU143" s="29"/>
      <c r="QV143" s="29"/>
      <c r="QW143" s="29"/>
      <c r="QX143" s="29"/>
      <c r="QY143" s="29"/>
      <c r="QZ143" s="29"/>
      <c r="RA143" s="29"/>
      <c r="RB143" s="29"/>
      <c r="RC143" s="29"/>
      <c r="RD143" s="29"/>
      <c r="RE143" s="29"/>
      <c r="RF143" s="29"/>
      <c r="RG143" s="29"/>
      <c r="RH143" s="29"/>
      <c r="RI143" s="29"/>
      <c r="RJ143" s="29"/>
      <c r="RK143" s="29"/>
      <c r="RL143" s="29"/>
      <c r="RM143" s="29"/>
      <c r="RN143" s="29"/>
      <c r="RO143" s="29"/>
      <c r="RP143" s="29"/>
      <c r="RQ143" s="29"/>
      <c r="RR143" s="29"/>
      <c r="RS143" s="29"/>
      <c r="RT143" s="29"/>
      <c r="RU143" s="29"/>
      <c r="RV143" s="29"/>
      <c r="RW143" s="29"/>
      <c r="RX143" s="29"/>
      <c r="RY143" s="29"/>
      <c r="RZ143" s="29"/>
      <c r="SA143" s="29"/>
      <c r="SB143" s="29"/>
      <c r="SC143" s="29"/>
      <c r="SD143" s="29"/>
      <c r="SE143" s="29"/>
      <c r="SF143" s="29"/>
      <c r="SG143" s="29"/>
      <c r="SH143" s="29"/>
      <c r="SI143" s="29"/>
      <c r="SJ143" s="29"/>
      <c r="SK143" s="29"/>
      <c r="SL143" s="29"/>
      <c r="SM143" s="29"/>
      <c r="SN143" s="29"/>
      <c r="SO143" s="29"/>
      <c r="SP143" s="29"/>
      <c r="SQ143" s="29"/>
      <c r="SR143" s="29"/>
      <c r="SS143" s="29"/>
      <c r="ST143" s="29"/>
      <c r="SU143" s="29"/>
      <c r="SV143" s="29"/>
      <c r="SW143" s="29"/>
      <c r="SX143" s="29"/>
      <c r="SY143" s="29"/>
      <c r="SZ143" s="29"/>
      <c r="TA143" s="29"/>
      <c r="TB143" s="29"/>
      <c r="TC143" s="29"/>
      <c r="TD143" s="29"/>
      <c r="TE143" s="29"/>
      <c r="TF143" s="29"/>
      <c r="TG143" s="29"/>
      <c r="TH143" s="29"/>
      <c r="TI143" s="29"/>
      <c r="TJ143" s="29"/>
      <c r="TK143" s="29"/>
      <c r="TL143" s="29"/>
      <c r="TM143" s="29"/>
      <c r="TN143" s="29"/>
      <c r="TO143" s="29"/>
      <c r="TP143" s="29"/>
      <c r="TQ143" s="29"/>
      <c r="TR143" s="29"/>
      <c r="TS143" s="29"/>
      <c r="TT143" s="29"/>
      <c r="TU143" s="29"/>
      <c r="TV143" s="29"/>
      <c r="TW143" s="29"/>
      <c r="TX143" s="29"/>
      <c r="TY143" s="29"/>
      <c r="TZ143" s="29"/>
      <c r="UA143" s="29"/>
      <c r="UB143" s="29"/>
      <c r="UC143" s="29"/>
      <c r="UD143" s="29"/>
      <c r="UE143" s="29"/>
      <c r="UF143" s="29"/>
      <c r="UG143" s="29"/>
      <c r="UH143" s="29"/>
      <c r="UI143" s="29"/>
      <c r="UJ143" s="29"/>
      <c r="UK143" s="29"/>
      <c r="UL143" s="29"/>
      <c r="UM143" s="29"/>
      <c r="UN143" s="29"/>
      <c r="UO143" s="29"/>
      <c r="UP143" s="29"/>
      <c r="UQ143" s="29"/>
      <c r="UR143" s="29"/>
      <c r="US143" s="29"/>
      <c r="UT143" s="29"/>
      <c r="UU143" s="29"/>
      <c r="UV143" s="29"/>
      <c r="UW143" s="29"/>
      <c r="UX143" s="29"/>
      <c r="UY143" s="29"/>
      <c r="UZ143" s="29"/>
      <c r="VA143" s="29"/>
      <c r="VB143" s="29"/>
      <c r="VC143" s="29"/>
      <c r="VD143" s="29"/>
      <c r="VE143" s="29"/>
      <c r="VF143" s="29"/>
      <c r="VG143" s="29"/>
      <c r="VH143" s="29"/>
      <c r="VI143" s="29"/>
      <c r="VJ143" s="29"/>
      <c r="VK143" s="29"/>
      <c r="VL143" s="29"/>
      <c r="VM143" s="29"/>
      <c r="VN143" s="29"/>
      <c r="VO143" s="29"/>
      <c r="VP143" s="29"/>
      <c r="VQ143" s="29"/>
      <c r="VR143" s="29"/>
      <c r="VS143" s="29"/>
      <c r="VT143" s="29"/>
      <c r="VU143" s="29"/>
      <c r="VV143" s="29"/>
      <c r="VW143" s="29"/>
      <c r="VX143" s="29"/>
      <c r="VY143" s="29"/>
      <c r="VZ143" s="29"/>
      <c r="WA143" s="29"/>
      <c r="WB143" s="29"/>
      <c r="WC143" s="29"/>
      <c r="WD143" s="29"/>
      <c r="WE143" s="29"/>
      <c r="WF143" s="29"/>
      <c r="WG143" s="29"/>
      <c r="WH143" s="29"/>
      <c r="WI143" s="29"/>
      <c r="WJ143" s="29"/>
      <c r="WK143" s="29"/>
      <c r="WL143" s="29"/>
      <c r="WM143" s="29"/>
      <c r="WN143" s="29"/>
      <c r="WO143" s="29"/>
      <c r="WP143" s="29"/>
      <c r="WQ143" s="29"/>
      <c r="WR143" s="29"/>
      <c r="WS143" s="29"/>
      <c r="WT143" s="29"/>
      <c r="WU143" s="29"/>
      <c r="WV143" s="29"/>
      <c r="WW143" s="29"/>
      <c r="WX143" s="29"/>
      <c r="WY143" s="29"/>
      <c r="WZ143" s="29"/>
      <c r="XA143" s="29"/>
      <c r="XB143" s="29"/>
      <c r="XC143" s="29"/>
      <c r="XD143" s="29"/>
      <c r="XE143" s="29"/>
      <c r="XF143" s="29"/>
      <c r="XG143" s="29"/>
      <c r="XH143" s="29"/>
      <c r="XI143" s="29"/>
      <c r="XJ143" s="29"/>
      <c r="XK143" s="29"/>
      <c r="XL143" s="29"/>
      <c r="XM143" s="29"/>
      <c r="XN143" s="29"/>
      <c r="XO143" s="29"/>
      <c r="XP143" s="29"/>
      <c r="XQ143" s="29"/>
      <c r="XR143" s="29"/>
      <c r="XS143" s="29"/>
      <c r="XT143" s="29"/>
      <c r="XU143" s="29"/>
      <c r="XV143" s="29"/>
      <c r="XW143" s="29"/>
      <c r="XX143" s="29"/>
      <c r="XY143" s="29"/>
      <c r="XZ143" s="29"/>
      <c r="YA143" s="29"/>
      <c r="YB143" s="29"/>
      <c r="YC143" s="29"/>
      <c r="YD143" s="29"/>
      <c r="YE143" s="29"/>
      <c r="YF143" s="29"/>
      <c r="YG143" s="29"/>
      <c r="YH143" s="29"/>
      <c r="YI143" s="29"/>
      <c r="YJ143" s="29"/>
      <c r="YK143" s="29"/>
      <c r="YL143" s="29"/>
      <c r="YM143" s="29"/>
      <c r="YN143" s="29"/>
      <c r="YO143" s="29"/>
      <c r="YP143" s="29"/>
      <c r="YQ143" s="29"/>
      <c r="YR143" s="29"/>
      <c r="YS143" s="29"/>
      <c r="YT143" s="29"/>
      <c r="YU143" s="29"/>
      <c r="YV143" s="29"/>
      <c r="YW143" s="29"/>
      <c r="YX143" s="29"/>
      <c r="YY143" s="29"/>
      <c r="YZ143" s="29"/>
      <c r="ZA143" s="29"/>
      <c r="ZB143" s="29"/>
      <c r="ZC143" s="29"/>
      <c r="ZD143" s="29"/>
      <c r="ZE143" s="29"/>
      <c r="ZF143" s="29"/>
      <c r="ZG143" s="29"/>
      <c r="ZH143" s="29"/>
      <c r="ZI143" s="29"/>
      <c r="ZJ143" s="29"/>
      <c r="ZK143" s="29"/>
      <c r="ZL143" s="29"/>
      <c r="ZM143" s="29"/>
      <c r="ZN143" s="29"/>
      <c r="ZO143" s="29"/>
      <c r="ZP143" s="29"/>
      <c r="ZQ143" s="29"/>
      <c r="ZR143" s="29"/>
      <c r="ZS143" s="29"/>
      <c r="ZT143" s="29"/>
      <c r="ZU143" s="29"/>
      <c r="ZV143" s="29"/>
      <c r="ZW143" s="29"/>
      <c r="ZX143" s="29"/>
      <c r="ZY143" s="29"/>
      <c r="ZZ143" s="29"/>
      <c r="AAA143" s="29"/>
      <c r="AAB143" s="29"/>
      <c r="AAC143" s="29"/>
      <c r="AAD143" s="29"/>
      <c r="AAE143" s="29"/>
      <c r="AAF143" s="29"/>
      <c r="AAG143" s="29"/>
      <c r="AAH143" s="29"/>
      <c r="AAI143" s="29"/>
      <c r="AAJ143" s="29"/>
      <c r="AAK143" s="29"/>
      <c r="AAL143" s="29"/>
      <c r="AAM143" s="29"/>
      <c r="AAN143" s="29"/>
      <c r="AAO143" s="29"/>
      <c r="AAP143" s="29"/>
      <c r="AAQ143" s="29"/>
      <c r="AAR143" s="29"/>
      <c r="AAS143" s="29"/>
      <c r="AAT143" s="29"/>
      <c r="AAU143" s="29"/>
      <c r="AAV143" s="29"/>
      <c r="AAW143" s="29"/>
      <c r="AAX143" s="29"/>
      <c r="AAY143" s="29"/>
      <c r="AAZ143" s="29"/>
      <c r="ABA143" s="29"/>
      <c r="ABB143" s="29"/>
      <c r="ABC143" s="29"/>
      <c r="ABD143" s="29"/>
      <c r="ABE143" s="29"/>
      <c r="ABF143" s="29"/>
      <c r="ABG143" s="29"/>
      <c r="ABH143" s="29"/>
      <c r="ABI143" s="29"/>
      <c r="ABJ143" s="29"/>
      <c r="ABK143" s="29"/>
      <c r="ABL143" s="29"/>
      <c r="ABM143" s="29"/>
      <c r="ABN143" s="29"/>
      <c r="ABO143" s="29"/>
      <c r="ABP143" s="29"/>
      <c r="ABQ143" s="29"/>
      <c r="ABR143" s="29"/>
      <c r="ABS143" s="29"/>
      <c r="ABT143" s="29"/>
      <c r="ABU143" s="29"/>
      <c r="ABV143" s="29"/>
      <c r="ABW143" s="29"/>
      <c r="ABX143" s="29"/>
      <c r="ABY143" s="29"/>
      <c r="ABZ143" s="29"/>
      <c r="ACA143" s="29"/>
      <c r="ACB143" s="29"/>
      <c r="ACC143" s="29"/>
      <c r="ACD143" s="29"/>
      <c r="ACE143" s="29"/>
      <c r="ACF143" s="29"/>
      <c r="ACG143" s="29"/>
      <c r="ACH143" s="29"/>
      <c r="ACI143" s="29"/>
      <c r="ACJ143" s="29"/>
      <c r="ACK143" s="29"/>
      <c r="ACL143" s="29"/>
      <c r="ACM143" s="29"/>
      <c r="ACN143" s="29"/>
      <c r="ACO143" s="29"/>
      <c r="ACP143" s="29"/>
      <c r="ACQ143" s="29"/>
      <c r="ACR143" s="29"/>
      <c r="ACS143" s="29"/>
      <c r="ACT143" s="29"/>
      <c r="ACU143" s="29"/>
      <c r="ACV143" s="29"/>
      <c r="ACW143" s="29"/>
      <c r="ACX143" s="29"/>
      <c r="ACY143" s="29"/>
      <c r="ACZ143" s="29"/>
      <c r="ADA143" s="29"/>
      <c r="ADB143" s="29"/>
      <c r="ADC143" s="29"/>
      <c r="ADD143" s="29"/>
      <c r="ADE143" s="29"/>
      <c r="ADF143" s="29"/>
      <c r="ADG143" s="29"/>
      <c r="ADH143" s="29"/>
      <c r="ADI143" s="29"/>
      <c r="ADJ143" s="29"/>
      <c r="ADK143" s="29"/>
      <c r="ADL143" s="29"/>
      <c r="ADM143" s="29"/>
      <c r="ADN143" s="29"/>
      <c r="ADO143" s="29"/>
      <c r="ADP143" s="29"/>
      <c r="ADQ143" s="29"/>
      <c r="ADR143" s="29"/>
      <c r="ADS143" s="29"/>
      <c r="ADT143" s="29"/>
      <c r="ADU143" s="29"/>
      <c r="ADV143" s="29"/>
      <c r="ADW143" s="29"/>
      <c r="ADX143" s="29"/>
      <c r="ADY143" s="29"/>
      <c r="ADZ143" s="29"/>
      <c r="AEA143" s="29"/>
      <c r="AEB143" s="29"/>
      <c r="AEC143" s="29"/>
      <c r="AED143" s="29"/>
      <c r="AEE143" s="29"/>
      <c r="AEF143" s="29"/>
      <c r="AEG143" s="29"/>
      <c r="AEH143" s="29"/>
      <c r="AEI143" s="29"/>
      <c r="AEJ143" s="29"/>
      <c r="AEK143" s="29"/>
      <c r="AEL143" s="29"/>
      <c r="AEM143" s="29"/>
      <c r="AEN143" s="29"/>
      <c r="AEO143" s="29"/>
      <c r="AEP143" s="29"/>
      <c r="AEQ143" s="29"/>
      <c r="AER143" s="29"/>
      <c r="AES143" s="29"/>
      <c r="AET143" s="29"/>
      <c r="AEU143" s="29"/>
      <c r="AEV143" s="29"/>
      <c r="AEW143" s="29"/>
      <c r="AEX143" s="29"/>
      <c r="AEY143" s="29"/>
      <c r="AEZ143" s="29"/>
      <c r="AFA143" s="29"/>
      <c r="AFB143" s="29"/>
      <c r="AFC143" s="29"/>
      <c r="AFD143" s="29"/>
      <c r="AFE143" s="29"/>
      <c r="AFF143" s="29"/>
      <c r="AFG143" s="29"/>
      <c r="AFH143" s="29"/>
      <c r="AFI143" s="29"/>
      <c r="AFJ143" s="29"/>
      <c r="AFK143" s="29"/>
      <c r="AFL143" s="29"/>
      <c r="AFM143" s="29"/>
      <c r="AFN143" s="29"/>
      <c r="AFO143" s="29"/>
      <c r="AFP143" s="29"/>
      <c r="AFQ143" s="29"/>
      <c r="AFR143" s="29"/>
      <c r="AFS143" s="29"/>
      <c r="AFT143" s="29"/>
      <c r="AFU143" s="29"/>
      <c r="AFV143" s="29"/>
      <c r="AFW143" s="29"/>
      <c r="AFX143" s="29"/>
      <c r="AFY143" s="29"/>
      <c r="AFZ143" s="29"/>
      <c r="AGA143" s="29"/>
      <c r="AGB143" s="29"/>
      <c r="AGC143" s="29"/>
      <c r="AGD143" s="29"/>
      <c r="AGE143" s="29"/>
      <c r="AGF143" s="29"/>
      <c r="AGG143" s="29"/>
      <c r="AGH143" s="29"/>
      <c r="AGI143" s="29"/>
      <c r="AGJ143" s="29"/>
      <c r="AGK143" s="29"/>
      <c r="AGL143" s="29"/>
      <c r="AGM143" s="29"/>
      <c r="AGN143" s="29"/>
      <c r="AGO143" s="29"/>
      <c r="AGP143" s="29"/>
      <c r="AGQ143" s="29"/>
      <c r="AGR143" s="29"/>
      <c r="AGS143" s="29"/>
      <c r="AGT143" s="29"/>
      <c r="AGU143" s="29"/>
      <c r="AGV143" s="29"/>
      <c r="AGW143" s="29"/>
      <c r="AGX143" s="29"/>
      <c r="AGY143" s="29"/>
      <c r="AGZ143" s="29"/>
      <c r="AHA143" s="29"/>
      <c r="AHB143" s="29"/>
      <c r="AHC143" s="29"/>
      <c r="AHD143" s="29"/>
      <c r="AHE143" s="29"/>
      <c r="AHF143" s="29"/>
      <c r="AHG143" s="29"/>
      <c r="AHH143" s="29"/>
      <c r="AHI143" s="29"/>
      <c r="AHJ143" s="29"/>
      <c r="AHK143" s="29"/>
      <c r="AHL143" s="29"/>
      <c r="AHM143" s="29"/>
      <c r="AHN143" s="29"/>
      <c r="AHO143" s="29"/>
      <c r="AHP143" s="29"/>
      <c r="AHQ143" s="29"/>
      <c r="AHR143" s="29"/>
      <c r="AHS143" s="29"/>
      <c r="AHT143" s="29"/>
      <c r="AHU143" s="29"/>
      <c r="AHV143" s="29"/>
      <c r="AHW143" s="29"/>
      <c r="AHX143" s="29"/>
      <c r="AHY143" s="29"/>
      <c r="AHZ143" s="29"/>
      <c r="AIA143" s="29"/>
      <c r="AIB143" s="29"/>
      <c r="AIC143" s="29"/>
      <c r="AID143" s="29"/>
      <c r="AIE143" s="29"/>
      <c r="AIF143" s="29"/>
      <c r="AIG143" s="29"/>
      <c r="AIH143" s="29"/>
      <c r="AII143" s="29"/>
      <c r="AIJ143" s="29"/>
      <c r="AIK143" s="29"/>
      <c r="AIL143" s="29"/>
      <c r="AIM143" s="29"/>
      <c r="AIN143" s="29"/>
      <c r="AIO143" s="29"/>
      <c r="AIP143" s="29"/>
      <c r="AIQ143" s="29"/>
      <c r="AIR143" s="29"/>
      <c r="AIS143" s="29"/>
      <c r="AIT143" s="29"/>
      <c r="AIU143" s="29"/>
      <c r="AIV143" s="29"/>
      <c r="AIW143" s="29"/>
      <c r="AIX143" s="29"/>
      <c r="AIY143" s="29"/>
      <c r="AIZ143" s="29"/>
      <c r="AJA143" s="29"/>
      <c r="AJB143" s="29"/>
      <c r="AJC143" s="29"/>
      <c r="AJD143" s="29"/>
      <c r="AJE143" s="29"/>
      <c r="AJF143" s="29"/>
      <c r="AJG143" s="29"/>
      <c r="AJH143" s="29"/>
      <c r="AJI143" s="29"/>
      <c r="AJJ143" s="29"/>
      <c r="AJK143" s="29"/>
      <c r="AJL143" s="29"/>
      <c r="AJM143" s="29"/>
      <c r="AJN143" s="29"/>
      <c r="AJO143" s="29"/>
      <c r="AJP143" s="29"/>
      <c r="AJQ143" s="29"/>
      <c r="AJR143" s="29"/>
      <c r="AJS143" s="29"/>
      <c r="AJT143" s="29"/>
      <c r="AJU143" s="29"/>
      <c r="AJV143" s="29"/>
      <c r="AJW143" s="29"/>
      <c r="AJX143" s="29"/>
      <c r="AJY143" s="29"/>
      <c r="AJZ143" s="29"/>
      <c r="AKA143" s="29"/>
      <c r="AKB143" s="29"/>
      <c r="AKC143" s="29"/>
      <c r="AKD143" s="29"/>
      <c r="AKE143" s="29"/>
      <c r="AKF143" s="29"/>
      <c r="AKG143" s="29"/>
      <c r="AKH143" s="29"/>
      <c r="AKI143" s="29"/>
      <c r="AKJ143" s="29"/>
      <c r="AKK143" s="29"/>
      <c r="AKL143" s="29"/>
      <c r="AKM143" s="29"/>
      <c r="AKN143" s="29"/>
      <c r="AKO143" s="29"/>
      <c r="AKP143" s="29"/>
      <c r="AKQ143" s="29"/>
      <c r="AKR143" s="29"/>
      <c r="AKS143" s="29"/>
      <c r="AKT143" s="29"/>
      <c r="AKU143" s="29"/>
      <c r="AKV143" s="29"/>
      <c r="AKW143" s="29"/>
      <c r="AKX143" s="29"/>
      <c r="AKY143" s="29"/>
      <c r="AKZ143" s="29"/>
      <c r="ALA143" s="29"/>
      <c r="ALB143" s="29"/>
      <c r="ALC143" s="29"/>
      <c r="ALD143" s="29"/>
      <c r="ALE143" s="29"/>
      <c r="ALF143" s="29"/>
      <c r="ALG143" s="29"/>
      <c r="ALH143" s="29"/>
      <c r="ALI143" s="29"/>
      <c r="ALJ143" s="29"/>
      <c r="ALK143" s="29"/>
      <c r="ALL143" s="29"/>
      <c r="ALM143" s="29"/>
      <c r="ALN143" s="29"/>
      <c r="ALO143" s="29"/>
      <c r="ALP143" s="29"/>
      <c r="ALQ143" s="29"/>
      <c r="ALR143" s="29"/>
      <c r="ALS143" s="29"/>
      <c r="ALT143" s="29"/>
      <c r="ALU143" s="29"/>
      <c r="ALV143" s="29"/>
      <c r="ALW143" s="29"/>
      <c r="ALX143" s="29"/>
      <c r="ALY143" s="29"/>
      <c r="ALZ143" s="29"/>
      <c r="AMA143" s="29"/>
      <c r="AMB143" s="29"/>
      <c r="AMC143" s="29"/>
      <c r="AMD143" s="29"/>
      <c r="AME143" s="29"/>
      <c r="AMF143" s="29"/>
      <c r="AMG143" s="29"/>
      <c r="AMH143" s="29"/>
      <c r="AMI143" s="29"/>
      <c r="AMJ143" s="29"/>
      <c r="AMK143" s="29"/>
    </row>
    <row r="144" spans="1:1025" s="30" customFormat="1" ht="24" customHeight="1">
      <c r="A144" s="282" t="s">
        <v>142</v>
      </c>
      <c r="B144" s="283"/>
      <c r="C144" s="283"/>
      <c r="D144" s="283"/>
      <c r="E144" s="283"/>
      <c r="F144" s="284"/>
      <c r="G144" s="159">
        <f>SUM(G135+G137+G139)</f>
        <v>2018.4</v>
      </c>
      <c r="I144" s="29"/>
      <c r="J144" s="12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  <c r="FJ144" s="29"/>
      <c r="FK144" s="29"/>
      <c r="FL144" s="29"/>
      <c r="FM144" s="29"/>
      <c r="FN144" s="29"/>
      <c r="FO144" s="29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29"/>
      <c r="GA144" s="29"/>
      <c r="GB144" s="29"/>
      <c r="GC144" s="29"/>
      <c r="GD144" s="29"/>
      <c r="GE144" s="29"/>
      <c r="GF144" s="29"/>
      <c r="GG144" s="29"/>
      <c r="GH144" s="29"/>
      <c r="GI144" s="29"/>
      <c r="GJ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  <c r="IB144" s="29"/>
      <c r="IC144" s="29"/>
      <c r="ID144" s="29"/>
      <c r="IE144" s="29"/>
      <c r="IF144" s="29"/>
      <c r="IG144" s="29"/>
      <c r="IH144" s="29"/>
      <c r="II144" s="29"/>
      <c r="IJ144" s="29"/>
      <c r="IK144" s="29"/>
      <c r="IL144" s="29"/>
      <c r="IM144" s="29"/>
      <c r="IN144" s="29"/>
      <c r="IO144" s="29"/>
      <c r="IP144" s="29"/>
      <c r="IQ144" s="29"/>
      <c r="IR144" s="29"/>
      <c r="IS144" s="29"/>
      <c r="IT144" s="29"/>
      <c r="IU144" s="29"/>
      <c r="IV144" s="29"/>
      <c r="IW144" s="29"/>
      <c r="IX144" s="29"/>
      <c r="IY144" s="29"/>
      <c r="IZ144" s="29"/>
      <c r="JA144" s="29"/>
      <c r="JB144" s="29"/>
      <c r="JC144" s="29"/>
      <c r="JD144" s="29"/>
      <c r="JE144" s="29"/>
      <c r="JF144" s="29"/>
      <c r="JG144" s="29"/>
      <c r="JH144" s="29"/>
      <c r="JI144" s="29"/>
      <c r="JJ144" s="29"/>
      <c r="JK144" s="29"/>
      <c r="JL144" s="29"/>
      <c r="JM144" s="29"/>
      <c r="JN144" s="29"/>
      <c r="JO144" s="29"/>
      <c r="JP144" s="29"/>
      <c r="JQ144" s="29"/>
      <c r="JR144" s="29"/>
      <c r="JS144" s="29"/>
      <c r="JT144" s="29"/>
      <c r="JU144" s="29"/>
      <c r="JV144" s="29"/>
      <c r="JW144" s="29"/>
      <c r="JX144" s="29"/>
      <c r="JY144" s="29"/>
      <c r="JZ144" s="29"/>
      <c r="KA144" s="29"/>
      <c r="KB144" s="29"/>
      <c r="KC144" s="29"/>
      <c r="KD144" s="29"/>
      <c r="KE144" s="29"/>
      <c r="KF144" s="29"/>
      <c r="KG144" s="29"/>
      <c r="KH144" s="29"/>
      <c r="KI144" s="29"/>
      <c r="KJ144" s="29"/>
      <c r="KK144" s="29"/>
      <c r="KL144" s="29"/>
      <c r="KM144" s="29"/>
      <c r="KN144" s="29"/>
      <c r="KO144" s="29"/>
      <c r="KP144" s="29"/>
      <c r="KQ144" s="29"/>
      <c r="KR144" s="29"/>
      <c r="KS144" s="29"/>
      <c r="KT144" s="29"/>
      <c r="KU144" s="29"/>
      <c r="KV144" s="29"/>
      <c r="KW144" s="29"/>
      <c r="KX144" s="29"/>
      <c r="KY144" s="29"/>
      <c r="KZ144" s="29"/>
      <c r="LA144" s="29"/>
      <c r="LB144" s="29"/>
      <c r="LC144" s="29"/>
      <c r="LD144" s="29"/>
      <c r="LE144" s="29"/>
      <c r="LF144" s="29"/>
      <c r="LG144" s="29"/>
      <c r="LH144" s="29"/>
      <c r="LI144" s="29"/>
      <c r="LJ144" s="29"/>
      <c r="LK144" s="29"/>
      <c r="LL144" s="29"/>
      <c r="LM144" s="29"/>
      <c r="LN144" s="29"/>
      <c r="LO144" s="29"/>
      <c r="LP144" s="29"/>
      <c r="LQ144" s="29"/>
      <c r="LR144" s="29"/>
      <c r="LS144" s="29"/>
      <c r="LT144" s="29"/>
      <c r="LU144" s="29"/>
      <c r="LV144" s="29"/>
      <c r="LW144" s="29"/>
      <c r="LX144" s="29"/>
      <c r="LY144" s="29"/>
      <c r="LZ144" s="29"/>
      <c r="MA144" s="29"/>
      <c r="MB144" s="29"/>
      <c r="MC144" s="29"/>
      <c r="MD144" s="29"/>
      <c r="ME144" s="29"/>
      <c r="MF144" s="29"/>
      <c r="MG144" s="29"/>
      <c r="MH144" s="29"/>
      <c r="MI144" s="29"/>
      <c r="MJ144" s="29"/>
      <c r="MK144" s="29"/>
      <c r="ML144" s="29"/>
      <c r="MM144" s="29"/>
      <c r="MN144" s="29"/>
      <c r="MO144" s="29"/>
      <c r="MP144" s="29"/>
      <c r="MQ144" s="29"/>
      <c r="MR144" s="29"/>
      <c r="MS144" s="29"/>
      <c r="MT144" s="29"/>
      <c r="MU144" s="29"/>
      <c r="MV144" s="29"/>
      <c r="MW144" s="29"/>
      <c r="MX144" s="29"/>
      <c r="MY144" s="29"/>
      <c r="MZ144" s="29"/>
      <c r="NA144" s="29"/>
      <c r="NB144" s="29"/>
      <c r="NC144" s="29"/>
      <c r="ND144" s="29"/>
      <c r="NE144" s="29"/>
      <c r="NF144" s="29"/>
      <c r="NG144" s="29"/>
      <c r="NH144" s="29"/>
      <c r="NI144" s="29"/>
      <c r="NJ144" s="29"/>
      <c r="NK144" s="29"/>
      <c r="NL144" s="29"/>
      <c r="NM144" s="29"/>
      <c r="NN144" s="29"/>
      <c r="NO144" s="29"/>
      <c r="NP144" s="29"/>
      <c r="NQ144" s="29"/>
      <c r="NR144" s="29"/>
      <c r="NS144" s="29"/>
      <c r="NT144" s="29"/>
      <c r="NU144" s="29"/>
      <c r="NV144" s="29"/>
      <c r="NW144" s="29"/>
      <c r="NX144" s="29"/>
      <c r="NY144" s="29"/>
      <c r="NZ144" s="29"/>
      <c r="OA144" s="29"/>
      <c r="OB144" s="29"/>
      <c r="OC144" s="29"/>
      <c r="OD144" s="29"/>
      <c r="OE144" s="29"/>
      <c r="OF144" s="29"/>
      <c r="OG144" s="29"/>
      <c r="OH144" s="29"/>
      <c r="OI144" s="29"/>
      <c r="OJ144" s="29"/>
      <c r="OK144" s="29"/>
      <c r="OL144" s="29"/>
      <c r="OM144" s="29"/>
      <c r="ON144" s="29"/>
      <c r="OO144" s="29"/>
      <c r="OP144" s="29"/>
      <c r="OQ144" s="29"/>
      <c r="OR144" s="29"/>
      <c r="OS144" s="29"/>
      <c r="OT144" s="29"/>
      <c r="OU144" s="29"/>
      <c r="OV144" s="29"/>
      <c r="OW144" s="29"/>
      <c r="OX144" s="29"/>
      <c r="OY144" s="29"/>
      <c r="OZ144" s="29"/>
      <c r="PA144" s="29"/>
      <c r="PB144" s="29"/>
      <c r="PC144" s="29"/>
      <c r="PD144" s="29"/>
      <c r="PE144" s="29"/>
      <c r="PF144" s="29"/>
      <c r="PG144" s="29"/>
      <c r="PH144" s="29"/>
      <c r="PI144" s="29"/>
      <c r="PJ144" s="29"/>
      <c r="PK144" s="29"/>
      <c r="PL144" s="29"/>
      <c r="PM144" s="29"/>
      <c r="PN144" s="29"/>
      <c r="PO144" s="29"/>
      <c r="PP144" s="29"/>
      <c r="PQ144" s="29"/>
      <c r="PR144" s="29"/>
      <c r="PS144" s="29"/>
      <c r="PT144" s="29"/>
      <c r="PU144" s="29"/>
      <c r="PV144" s="29"/>
      <c r="PW144" s="29"/>
      <c r="PX144" s="29"/>
      <c r="PY144" s="29"/>
      <c r="PZ144" s="29"/>
      <c r="QA144" s="29"/>
      <c r="QB144" s="29"/>
      <c r="QC144" s="29"/>
      <c r="QD144" s="29"/>
      <c r="QE144" s="29"/>
      <c r="QF144" s="29"/>
      <c r="QG144" s="29"/>
      <c r="QH144" s="29"/>
      <c r="QI144" s="29"/>
      <c r="QJ144" s="29"/>
      <c r="QK144" s="29"/>
      <c r="QL144" s="29"/>
      <c r="QM144" s="29"/>
      <c r="QN144" s="29"/>
      <c r="QO144" s="29"/>
      <c r="QP144" s="29"/>
      <c r="QQ144" s="29"/>
      <c r="QR144" s="29"/>
      <c r="QS144" s="29"/>
      <c r="QT144" s="29"/>
      <c r="QU144" s="29"/>
      <c r="QV144" s="29"/>
      <c r="QW144" s="29"/>
      <c r="QX144" s="29"/>
      <c r="QY144" s="29"/>
      <c r="QZ144" s="29"/>
      <c r="RA144" s="29"/>
      <c r="RB144" s="29"/>
      <c r="RC144" s="29"/>
      <c r="RD144" s="29"/>
      <c r="RE144" s="29"/>
      <c r="RF144" s="29"/>
      <c r="RG144" s="29"/>
      <c r="RH144" s="29"/>
      <c r="RI144" s="29"/>
      <c r="RJ144" s="29"/>
      <c r="RK144" s="29"/>
      <c r="RL144" s="29"/>
      <c r="RM144" s="29"/>
      <c r="RN144" s="29"/>
      <c r="RO144" s="29"/>
      <c r="RP144" s="29"/>
      <c r="RQ144" s="29"/>
      <c r="RR144" s="29"/>
      <c r="RS144" s="29"/>
      <c r="RT144" s="29"/>
      <c r="RU144" s="29"/>
      <c r="RV144" s="29"/>
      <c r="RW144" s="29"/>
      <c r="RX144" s="29"/>
      <c r="RY144" s="29"/>
      <c r="RZ144" s="29"/>
      <c r="SA144" s="29"/>
      <c r="SB144" s="29"/>
      <c r="SC144" s="29"/>
      <c r="SD144" s="29"/>
      <c r="SE144" s="29"/>
      <c r="SF144" s="29"/>
      <c r="SG144" s="29"/>
      <c r="SH144" s="29"/>
      <c r="SI144" s="29"/>
      <c r="SJ144" s="29"/>
      <c r="SK144" s="29"/>
      <c r="SL144" s="29"/>
      <c r="SM144" s="29"/>
      <c r="SN144" s="29"/>
      <c r="SO144" s="29"/>
      <c r="SP144" s="29"/>
      <c r="SQ144" s="29"/>
      <c r="SR144" s="29"/>
      <c r="SS144" s="29"/>
      <c r="ST144" s="29"/>
      <c r="SU144" s="29"/>
      <c r="SV144" s="29"/>
      <c r="SW144" s="29"/>
      <c r="SX144" s="29"/>
      <c r="SY144" s="29"/>
      <c r="SZ144" s="29"/>
      <c r="TA144" s="29"/>
      <c r="TB144" s="29"/>
      <c r="TC144" s="29"/>
      <c r="TD144" s="29"/>
      <c r="TE144" s="29"/>
      <c r="TF144" s="29"/>
      <c r="TG144" s="29"/>
      <c r="TH144" s="29"/>
      <c r="TI144" s="29"/>
      <c r="TJ144" s="29"/>
      <c r="TK144" s="29"/>
      <c r="TL144" s="29"/>
      <c r="TM144" s="29"/>
      <c r="TN144" s="29"/>
      <c r="TO144" s="29"/>
      <c r="TP144" s="29"/>
      <c r="TQ144" s="29"/>
      <c r="TR144" s="29"/>
      <c r="TS144" s="29"/>
      <c r="TT144" s="29"/>
      <c r="TU144" s="29"/>
      <c r="TV144" s="29"/>
      <c r="TW144" s="29"/>
      <c r="TX144" s="29"/>
      <c r="TY144" s="29"/>
      <c r="TZ144" s="29"/>
      <c r="UA144" s="29"/>
      <c r="UB144" s="29"/>
      <c r="UC144" s="29"/>
      <c r="UD144" s="29"/>
      <c r="UE144" s="29"/>
      <c r="UF144" s="29"/>
      <c r="UG144" s="29"/>
      <c r="UH144" s="29"/>
      <c r="UI144" s="29"/>
      <c r="UJ144" s="29"/>
      <c r="UK144" s="29"/>
      <c r="UL144" s="29"/>
      <c r="UM144" s="29"/>
      <c r="UN144" s="29"/>
      <c r="UO144" s="29"/>
      <c r="UP144" s="29"/>
      <c r="UQ144" s="29"/>
      <c r="UR144" s="29"/>
      <c r="US144" s="29"/>
      <c r="UT144" s="29"/>
      <c r="UU144" s="29"/>
      <c r="UV144" s="29"/>
      <c r="UW144" s="29"/>
      <c r="UX144" s="29"/>
      <c r="UY144" s="29"/>
      <c r="UZ144" s="29"/>
      <c r="VA144" s="29"/>
      <c r="VB144" s="29"/>
      <c r="VC144" s="29"/>
      <c r="VD144" s="29"/>
      <c r="VE144" s="29"/>
      <c r="VF144" s="29"/>
      <c r="VG144" s="29"/>
      <c r="VH144" s="29"/>
      <c r="VI144" s="29"/>
      <c r="VJ144" s="29"/>
      <c r="VK144" s="29"/>
      <c r="VL144" s="29"/>
      <c r="VM144" s="29"/>
      <c r="VN144" s="29"/>
      <c r="VO144" s="29"/>
      <c r="VP144" s="29"/>
      <c r="VQ144" s="29"/>
      <c r="VR144" s="29"/>
      <c r="VS144" s="29"/>
      <c r="VT144" s="29"/>
      <c r="VU144" s="29"/>
      <c r="VV144" s="29"/>
      <c r="VW144" s="29"/>
      <c r="VX144" s="29"/>
      <c r="VY144" s="29"/>
      <c r="VZ144" s="29"/>
      <c r="WA144" s="29"/>
      <c r="WB144" s="29"/>
      <c r="WC144" s="29"/>
      <c r="WD144" s="29"/>
      <c r="WE144" s="29"/>
      <c r="WF144" s="29"/>
      <c r="WG144" s="29"/>
      <c r="WH144" s="29"/>
      <c r="WI144" s="29"/>
      <c r="WJ144" s="29"/>
      <c r="WK144" s="29"/>
      <c r="WL144" s="29"/>
      <c r="WM144" s="29"/>
      <c r="WN144" s="29"/>
      <c r="WO144" s="29"/>
      <c r="WP144" s="29"/>
      <c r="WQ144" s="29"/>
      <c r="WR144" s="29"/>
      <c r="WS144" s="29"/>
      <c r="WT144" s="29"/>
      <c r="WU144" s="29"/>
      <c r="WV144" s="29"/>
      <c r="WW144" s="29"/>
      <c r="WX144" s="29"/>
      <c r="WY144" s="29"/>
      <c r="WZ144" s="29"/>
      <c r="XA144" s="29"/>
      <c r="XB144" s="29"/>
      <c r="XC144" s="29"/>
      <c r="XD144" s="29"/>
      <c r="XE144" s="29"/>
      <c r="XF144" s="29"/>
      <c r="XG144" s="29"/>
      <c r="XH144" s="29"/>
      <c r="XI144" s="29"/>
      <c r="XJ144" s="29"/>
      <c r="XK144" s="29"/>
      <c r="XL144" s="29"/>
      <c r="XM144" s="29"/>
      <c r="XN144" s="29"/>
      <c r="XO144" s="29"/>
      <c r="XP144" s="29"/>
      <c r="XQ144" s="29"/>
      <c r="XR144" s="29"/>
      <c r="XS144" s="29"/>
      <c r="XT144" s="29"/>
      <c r="XU144" s="29"/>
      <c r="XV144" s="29"/>
      <c r="XW144" s="29"/>
      <c r="XX144" s="29"/>
      <c r="XY144" s="29"/>
      <c r="XZ144" s="29"/>
      <c r="YA144" s="29"/>
      <c r="YB144" s="29"/>
      <c r="YC144" s="29"/>
      <c r="YD144" s="29"/>
      <c r="YE144" s="29"/>
      <c r="YF144" s="29"/>
      <c r="YG144" s="29"/>
      <c r="YH144" s="29"/>
      <c r="YI144" s="29"/>
      <c r="YJ144" s="29"/>
      <c r="YK144" s="29"/>
      <c r="YL144" s="29"/>
      <c r="YM144" s="29"/>
      <c r="YN144" s="29"/>
      <c r="YO144" s="29"/>
      <c r="YP144" s="29"/>
      <c r="YQ144" s="29"/>
      <c r="YR144" s="29"/>
      <c r="YS144" s="29"/>
      <c r="YT144" s="29"/>
      <c r="YU144" s="29"/>
      <c r="YV144" s="29"/>
      <c r="YW144" s="29"/>
      <c r="YX144" s="29"/>
      <c r="YY144" s="29"/>
      <c r="YZ144" s="29"/>
      <c r="ZA144" s="29"/>
      <c r="ZB144" s="29"/>
      <c r="ZC144" s="29"/>
      <c r="ZD144" s="29"/>
      <c r="ZE144" s="29"/>
      <c r="ZF144" s="29"/>
      <c r="ZG144" s="29"/>
      <c r="ZH144" s="29"/>
      <c r="ZI144" s="29"/>
      <c r="ZJ144" s="29"/>
      <c r="ZK144" s="29"/>
      <c r="ZL144" s="29"/>
      <c r="ZM144" s="29"/>
      <c r="ZN144" s="29"/>
      <c r="ZO144" s="29"/>
      <c r="ZP144" s="29"/>
      <c r="ZQ144" s="29"/>
      <c r="ZR144" s="29"/>
      <c r="ZS144" s="29"/>
      <c r="ZT144" s="29"/>
      <c r="ZU144" s="29"/>
      <c r="ZV144" s="29"/>
      <c r="ZW144" s="29"/>
      <c r="ZX144" s="29"/>
      <c r="ZY144" s="29"/>
      <c r="ZZ144" s="29"/>
      <c r="AAA144" s="29"/>
      <c r="AAB144" s="29"/>
      <c r="AAC144" s="29"/>
      <c r="AAD144" s="29"/>
      <c r="AAE144" s="29"/>
      <c r="AAF144" s="29"/>
      <c r="AAG144" s="29"/>
      <c r="AAH144" s="29"/>
      <c r="AAI144" s="29"/>
      <c r="AAJ144" s="29"/>
      <c r="AAK144" s="29"/>
      <c r="AAL144" s="29"/>
      <c r="AAM144" s="29"/>
      <c r="AAN144" s="29"/>
      <c r="AAO144" s="29"/>
      <c r="AAP144" s="29"/>
      <c r="AAQ144" s="29"/>
      <c r="AAR144" s="29"/>
      <c r="AAS144" s="29"/>
      <c r="AAT144" s="29"/>
      <c r="AAU144" s="29"/>
      <c r="AAV144" s="29"/>
      <c r="AAW144" s="29"/>
      <c r="AAX144" s="29"/>
      <c r="AAY144" s="29"/>
      <c r="AAZ144" s="29"/>
      <c r="ABA144" s="29"/>
      <c r="ABB144" s="29"/>
      <c r="ABC144" s="29"/>
      <c r="ABD144" s="29"/>
      <c r="ABE144" s="29"/>
      <c r="ABF144" s="29"/>
      <c r="ABG144" s="29"/>
      <c r="ABH144" s="29"/>
      <c r="ABI144" s="29"/>
      <c r="ABJ144" s="29"/>
      <c r="ABK144" s="29"/>
      <c r="ABL144" s="29"/>
      <c r="ABM144" s="29"/>
      <c r="ABN144" s="29"/>
      <c r="ABO144" s="29"/>
      <c r="ABP144" s="29"/>
      <c r="ABQ144" s="29"/>
      <c r="ABR144" s="29"/>
      <c r="ABS144" s="29"/>
      <c r="ABT144" s="29"/>
      <c r="ABU144" s="29"/>
      <c r="ABV144" s="29"/>
      <c r="ABW144" s="29"/>
      <c r="ABX144" s="29"/>
      <c r="ABY144" s="29"/>
      <c r="ABZ144" s="29"/>
      <c r="ACA144" s="29"/>
      <c r="ACB144" s="29"/>
      <c r="ACC144" s="29"/>
      <c r="ACD144" s="29"/>
      <c r="ACE144" s="29"/>
      <c r="ACF144" s="29"/>
      <c r="ACG144" s="29"/>
      <c r="ACH144" s="29"/>
      <c r="ACI144" s="29"/>
      <c r="ACJ144" s="29"/>
      <c r="ACK144" s="29"/>
      <c r="ACL144" s="29"/>
      <c r="ACM144" s="29"/>
      <c r="ACN144" s="29"/>
      <c r="ACO144" s="29"/>
      <c r="ACP144" s="29"/>
      <c r="ACQ144" s="29"/>
      <c r="ACR144" s="29"/>
      <c r="ACS144" s="29"/>
      <c r="ACT144" s="29"/>
      <c r="ACU144" s="29"/>
      <c r="ACV144" s="29"/>
      <c r="ACW144" s="29"/>
      <c r="ACX144" s="29"/>
      <c r="ACY144" s="29"/>
      <c r="ACZ144" s="29"/>
      <c r="ADA144" s="29"/>
      <c r="ADB144" s="29"/>
      <c r="ADC144" s="29"/>
      <c r="ADD144" s="29"/>
      <c r="ADE144" s="29"/>
      <c r="ADF144" s="29"/>
      <c r="ADG144" s="29"/>
      <c r="ADH144" s="29"/>
      <c r="ADI144" s="29"/>
      <c r="ADJ144" s="29"/>
      <c r="ADK144" s="29"/>
      <c r="ADL144" s="29"/>
      <c r="ADM144" s="29"/>
      <c r="ADN144" s="29"/>
      <c r="ADO144" s="29"/>
      <c r="ADP144" s="29"/>
      <c r="ADQ144" s="29"/>
      <c r="ADR144" s="29"/>
      <c r="ADS144" s="29"/>
      <c r="ADT144" s="29"/>
      <c r="ADU144" s="29"/>
      <c r="ADV144" s="29"/>
      <c r="ADW144" s="29"/>
      <c r="ADX144" s="29"/>
      <c r="ADY144" s="29"/>
      <c r="ADZ144" s="29"/>
      <c r="AEA144" s="29"/>
      <c r="AEB144" s="29"/>
      <c r="AEC144" s="29"/>
      <c r="AED144" s="29"/>
      <c r="AEE144" s="29"/>
      <c r="AEF144" s="29"/>
      <c r="AEG144" s="29"/>
      <c r="AEH144" s="29"/>
      <c r="AEI144" s="29"/>
      <c r="AEJ144" s="29"/>
      <c r="AEK144" s="29"/>
      <c r="AEL144" s="29"/>
      <c r="AEM144" s="29"/>
      <c r="AEN144" s="29"/>
      <c r="AEO144" s="29"/>
      <c r="AEP144" s="29"/>
      <c r="AEQ144" s="29"/>
      <c r="AER144" s="29"/>
      <c r="AES144" s="29"/>
      <c r="AET144" s="29"/>
      <c r="AEU144" s="29"/>
      <c r="AEV144" s="29"/>
      <c r="AEW144" s="29"/>
      <c r="AEX144" s="29"/>
      <c r="AEY144" s="29"/>
      <c r="AEZ144" s="29"/>
      <c r="AFA144" s="29"/>
      <c r="AFB144" s="29"/>
      <c r="AFC144" s="29"/>
      <c r="AFD144" s="29"/>
      <c r="AFE144" s="29"/>
      <c r="AFF144" s="29"/>
      <c r="AFG144" s="29"/>
      <c r="AFH144" s="29"/>
      <c r="AFI144" s="29"/>
      <c r="AFJ144" s="29"/>
      <c r="AFK144" s="29"/>
      <c r="AFL144" s="29"/>
      <c r="AFM144" s="29"/>
      <c r="AFN144" s="29"/>
      <c r="AFO144" s="29"/>
      <c r="AFP144" s="29"/>
      <c r="AFQ144" s="29"/>
      <c r="AFR144" s="29"/>
      <c r="AFS144" s="29"/>
      <c r="AFT144" s="29"/>
      <c r="AFU144" s="29"/>
      <c r="AFV144" s="29"/>
      <c r="AFW144" s="29"/>
      <c r="AFX144" s="29"/>
      <c r="AFY144" s="29"/>
      <c r="AFZ144" s="29"/>
      <c r="AGA144" s="29"/>
      <c r="AGB144" s="29"/>
      <c r="AGC144" s="29"/>
      <c r="AGD144" s="29"/>
      <c r="AGE144" s="29"/>
      <c r="AGF144" s="29"/>
      <c r="AGG144" s="29"/>
      <c r="AGH144" s="29"/>
      <c r="AGI144" s="29"/>
      <c r="AGJ144" s="29"/>
      <c r="AGK144" s="29"/>
      <c r="AGL144" s="29"/>
      <c r="AGM144" s="29"/>
      <c r="AGN144" s="29"/>
      <c r="AGO144" s="29"/>
      <c r="AGP144" s="29"/>
      <c r="AGQ144" s="29"/>
      <c r="AGR144" s="29"/>
      <c r="AGS144" s="29"/>
      <c r="AGT144" s="29"/>
      <c r="AGU144" s="29"/>
      <c r="AGV144" s="29"/>
      <c r="AGW144" s="29"/>
      <c r="AGX144" s="29"/>
      <c r="AGY144" s="29"/>
      <c r="AGZ144" s="29"/>
      <c r="AHA144" s="29"/>
      <c r="AHB144" s="29"/>
      <c r="AHC144" s="29"/>
      <c r="AHD144" s="29"/>
      <c r="AHE144" s="29"/>
      <c r="AHF144" s="29"/>
      <c r="AHG144" s="29"/>
      <c r="AHH144" s="29"/>
      <c r="AHI144" s="29"/>
      <c r="AHJ144" s="29"/>
      <c r="AHK144" s="29"/>
      <c r="AHL144" s="29"/>
      <c r="AHM144" s="29"/>
      <c r="AHN144" s="29"/>
      <c r="AHO144" s="29"/>
      <c r="AHP144" s="29"/>
      <c r="AHQ144" s="29"/>
      <c r="AHR144" s="29"/>
      <c r="AHS144" s="29"/>
      <c r="AHT144" s="29"/>
      <c r="AHU144" s="29"/>
      <c r="AHV144" s="29"/>
      <c r="AHW144" s="29"/>
      <c r="AHX144" s="29"/>
      <c r="AHY144" s="29"/>
      <c r="AHZ144" s="29"/>
      <c r="AIA144" s="29"/>
      <c r="AIB144" s="29"/>
      <c r="AIC144" s="29"/>
      <c r="AID144" s="29"/>
      <c r="AIE144" s="29"/>
      <c r="AIF144" s="29"/>
      <c r="AIG144" s="29"/>
      <c r="AIH144" s="29"/>
      <c r="AII144" s="29"/>
      <c r="AIJ144" s="29"/>
      <c r="AIK144" s="29"/>
      <c r="AIL144" s="29"/>
      <c r="AIM144" s="29"/>
      <c r="AIN144" s="29"/>
      <c r="AIO144" s="29"/>
      <c r="AIP144" s="29"/>
      <c r="AIQ144" s="29"/>
      <c r="AIR144" s="29"/>
      <c r="AIS144" s="29"/>
      <c r="AIT144" s="29"/>
      <c r="AIU144" s="29"/>
      <c r="AIV144" s="29"/>
      <c r="AIW144" s="29"/>
      <c r="AIX144" s="29"/>
      <c r="AIY144" s="29"/>
      <c r="AIZ144" s="29"/>
      <c r="AJA144" s="29"/>
      <c r="AJB144" s="29"/>
      <c r="AJC144" s="29"/>
      <c r="AJD144" s="29"/>
      <c r="AJE144" s="29"/>
      <c r="AJF144" s="29"/>
      <c r="AJG144" s="29"/>
      <c r="AJH144" s="29"/>
      <c r="AJI144" s="29"/>
      <c r="AJJ144" s="29"/>
      <c r="AJK144" s="29"/>
      <c r="AJL144" s="29"/>
      <c r="AJM144" s="29"/>
      <c r="AJN144" s="29"/>
      <c r="AJO144" s="29"/>
      <c r="AJP144" s="29"/>
      <c r="AJQ144" s="29"/>
      <c r="AJR144" s="29"/>
      <c r="AJS144" s="29"/>
      <c r="AJT144" s="29"/>
      <c r="AJU144" s="29"/>
      <c r="AJV144" s="29"/>
      <c r="AJW144" s="29"/>
      <c r="AJX144" s="29"/>
      <c r="AJY144" s="29"/>
      <c r="AJZ144" s="29"/>
      <c r="AKA144" s="29"/>
      <c r="AKB144" s="29"/>
      <c r="AKC144" s="29"/>
      <c r="AKD144" s="29"/>
      <c r="AKE144" s="29"/>
      <c r="AKF144" s="29"/>
      <c r="AKG144" s="29"/>
      <c r="AKH144" s="29"/>
      <c r="AKI144" s="29"/>
      <c r="AKJ144" s="29"/>
      <c r="AKK144" s="29"/>
      <c r="AKL144" s="29"/>
      <c r="AKM144" s="29"/>
      <c r="AKN144" s="29"/>
      <c r="AKO144" s="29"/>
      <c r="AKP144" s="29"/>
      <c r="AKQ144" s="29"/>
      <c r="AKR144" s="29"/>
      <c r="AKS144" s="29"/>
      <c r="AKT144" s="29"/>
      <c r="AKU144" s="29"/>
      <c r="AKV144" s="29"/>
      <c r="AKW144" s="29"/>
      <c r="AKX144" s="29"/>
      <c r="AKY144" s="29"/>
      <c r="AKZ144" s="29"/>
      <c r="ALA144" s="29"/>
      <c r="ALB144" s="29"/>
      <c r="ALC144" s="29"/>
      <c r="ALD144" s="29"/>
      <c r="ALE144" s="29"/>
      <c r="ALF144" s="29"/>
      <c r="ALG144" s="29"/>
      <c r="ALH144" s="29"/>
      <c r="ALI144" s="29"/>
      <c r="ALJ144" s="29"/>
      <c r="ALK144" s="29"/>
      <c r="ALL144" s="29"/>
      <c r="ALM144" s="29"/>
      <c r="ALN144" s="29"/>
      <c r="ALO144" s="29"/>
      <c r="ALP144" s="29"/>
      <c r="ALQ144" s="29"/>
      <c r="ALR144" s="29"/>
      <c r="ALS144" s="29"/>
      <c r="ALT144" s="29"/>
      <c r="ALU144" s="29"/>
      <c r="ALV144" s="29"/>
      <c r="ALW144" s="29"/>
      <c r="ALX144" s="29"/>
      <c r="ALY144" s="29"/>
      <c r="ALZ144" s="29"/>
      <c r="AMA144" s="29"/>
      <c r="AMB144" s="29"/>
      <c r="AMC144" s="29"/>
      <c r="AMD144" s="29"/>
      <c r="AME144" s="29"/>
      <c r="AMF144" s="29"/>
      <c r="AMG144" s="29"/>
      <c r="AMH144" s="29"/>
      <c r="AMI144" s="29"/>
      <c r="AMJ144" s="29"/>
      <c r="AMK144" s="29"/>
    </row>
    <row r="145" spans="1:1025" s="30" customFormat="1" ht="15" customHeight="1">
      <c r="A145" s="205" t="s">
        <v>89</v>
      </c>
      <c r="B145" s="285" t="s">
        <v>144</v>
      </c>
      <c r="C145" s="286"/>
      <c r="D145" s="286"/>
      <c r="E145" s="286"/>
      <c r="F145" s="286"/>
      <c r="G145" s="287"/>
      <c r="I145" s="29"/>
      <c r="J145" s="12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29"/>
      <c r="FM145" s="29"/>
      <c r="FN145" s="29"/>
      <c r="FO145" s="29"/>
      <c r="FP145" s="29"/>
      <c r="FQ145" s="29"/>
      <c r="FR145" s="29"/>
      <c r="FS145" s="29"/>
      <c r="FT145" s="29"/>
      <c r="FU145" s="29"/>
      <c r="FV145" s="29"/>
      <c r="FW145" s="29"/>
      <c r="FX145" s="29"/>
      <c r="FY145" s="29"/>
      <c r="FZ145" s="29"/>
      <c r="GA145" s="29"/>
      <c r="GB145" s="29"/>
      <c r="GC145" s="29"/>
      <c r="GD145" s="29"/>
      <c r="GE145" s="29"/>
      <c r="GF145" s="29"/>
      <c r="GG145" s="29"/>
      <c r="GH145" s="29"/>
      <c r="GI145" s="29"/>
      <c r="GJ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29"/>
      <c r="IF145" s="29"/>
      <c r="IG145" s="29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  <c r="IT145" s="29"/>
      <c r="IU145" s="29"/>
      <c r="IV145" s="29"/>
      <c r="IW145" s="29"/>
      <c r="IX145" s="29"/>
      <c r="IY145" s="29"/>
      <c r="IZ145" s="29"/>
      <c r="JA145" s="29"/>
      <c r="JB145" s="29"/>
      <c r="JC145" s="29"/>
      <c r="JD145" s="29"/>
      <c r="JE145" s="29"/>
      <c r="JF145" s="29"/>
      <c r="JG145" s="29"/>
      <c r="JH145" s="29"/>
      <c r="JI145" s="29"/>
      <c r="JJ145" s="29"/>
      <c r="JK145" s="29"/>
      <c r="JL145" s="29"/>
      <c r="JM145" s="29"/>
      <c r="JN145" s="29"/>
      <c r="JO145" s="29"/>
      <c r="JP145" s="29"/>
      <c r="JQ145" s="29"/>
      <c r="JR145" s="29"/>
      <c r="JS145" s="29"/>
      <c r="JT145" s="29"/>
      <c r="JU145" s="29"/>
      <c r="JV145" s="29"/>
      <c r="JW145" s="29"/>
      <c r="JX145" s="29"/>
      <c r="JY145" s="29"/>
      <c r="JZ145" s="29"/>
      <c r="KA145" s="29"/>
      <c r="KB145" s="29"/>
      <c r="KC145" s="29"/>
      <c r="KD145" s="29"/>
      <c r="KE145" s="29"/>
      <c r="KF145" s="29"/>
      <c r="KG145" s="29"/>
      <c r="KH145" s="29"/>
      <c r="KI145" s="29"/>
      <c r="KJ145" s="29"/>
      <c r="KK145" s="29"/>
      <c r="KL145" s="29"/>
      <c r="KM145" s="29"/>
      <c r="KN145" s="29"/>
      <c r="KO145" s="29"/>
      <c r="KP145" s="29"/>
      <c r="KQ145" s="29"/>
      <c r="KR145" s="29"/>
      <c r="KS145" s="29"/>
      <c r="KT145" s="29"/>
      <c r="KU145" s="29"/>
      <c r="KV145" s="29"/>
      <c r="KW145" s="29"/>
      <c r="KX145" s="29"/>
      <c r="KY145" s="29"/>
      <c r="KZ145" s="29"/>
      <c r="LA145" s="29"/>
      <c r="LB145" s="29"/>
      <c r="LC145" s="29"/>
      <c r="LD145" s="29"/>
      <c r="LE145" s="29"/>
      <c r="LF145" s="29"/>
      <c r="LG145" s="29"/>
      <c r="LH145" s="29"/>
      <c r="LI145" s="29"/>
      <c r="LJ145" s="29"/>
      <c r="LK145" s="29"/>
      <c r="LL145" s="29"/>
      <c r="LM145" s="29"/>
      <c r="LN145" s="29"/>
      <c r="LO145" s="29"/>
      <c r="LP145" s="29"/>
      <c r="LQ145" s="29"/>
      <c r="LR145" s="29"/>
      <c r="LS145" s="29"/>
      <c r="LT145" s="29"/>
      <c r="LU145" s="29"/>
      <c r="LV145" s="29"/>
      <c r="LW145" s="29"/>
      <c r="LX145" s="29"/>
      <c r="LY145" s="29"/>
      <c r="LZ145" s="29"/>
      <c r="MA145" s="29"/>
      <c r="MB145" s="29"/>
      <c r="MC145" s="29"/>
      <c r="MD145" s="29"/>
      <c r="ME145" s="29"/>
      <c r="MF145" s="29"/>
      <c r="MG145" s="29"/>
      <c r="MH145" s="29"/>
      <c r="MI145" s="29"/>
      <c r="MJ145" s="29"/>
      <c r="MK145" s="29"/>
      <c r="ML145" s="29"/>
      <c r="MM145" s="29"/>
      <c r="MN145" s="29"/>
      <c r="MO145" s="29"/>
      <c r="MP145" s="29"/>
      <c r="MQ145" s="29"/>
      <c r="MR145" s="29"/>
      <c r="MS145" s="29"/>
      <c r="MT145" s="29"/>
      <c r="MU145" s="29"/>
      <c r="MV145" s="29"/>
      <c r="MW145" s="29"/>
      <c r="MX145" s="29"/>
      <c r="MY145" s="29"/>
      <c r="MZ145" s="29"/>
      <c r="NA145" s="29"/>
      <c r="NB145" s="29"/>
      <c r="NC145" s="29"/>
      <c r="ND145" s="29"/>
      <c r="NE145" s="29"/>
      <c r="NF145" s="29"/>
      <c r="NG145" s="29"/>
      <c r="NH145" s="29"/>
      <c r="NI145" s="29"/>
      <c r="NJ145" s="29"/>
      <c r="NK145" s="29"/>
      <c r="NL145" s="29"/>
      <c r="NM145" s="29"/>
      <c r="NN145" s="29"/>
      <c r="NO145" s="29"/>
      <c r="NP145" s="29"/>
      <c r="NQ145" s="29"/>
      <c r="NR145" s="29"/>
      <c r="NS145" s="29"/>
      <c r="NT145" s="29"/>
      <c r="NU145" s="29"/>
      <c r="NV145" s="29"/>
      <c r="NW145" s="29"/>
      <c r="NX145" s="29"/>
      <c r="NY145" s="29"/>
      <c r="NZ145" s="29"/>
      <c r="OA145" s="29"/>
      <c r="OB145" s="29"/>
      <c r="OC145" s="29"/>
      <c r="OD145" s="29"/>
      <c r="OE145" s="29"/>
      <c r="OF145" s="29"/>
      <c r="OG145" s="29"/>
      <c r="OH145" s="29"/>
      <c r="OI145" s="29"/>
      <c r="OJ145" s="29"/>
      <c r="OK145" s="29"/>
      <c r="OL145" s="29"/>
      <c r="OM145" s="29"/>
      <c r="ON145" s="29"/>
      <c r="OO145" s="29"/>
      <c r="OP145" s="29"/>
      <c r="OQ145" s="29"/>
      <c r="OR145" s="29"/>
      <c r="OS145" s="29"/>
      <c r="OT145" s="29"/>
      <c r="OU145" s="29"/>
      <c r="OV145" s="29"/>
      <c r="OW145" s="29"/>
      <c r="OX145" s="29"/>
      <c r="OY145" s="29"/>
      <c r="OZ145" s="29"/>
      <c r="PA145" s="29"/>
      <c r="PB145" s="29"/>
      <c r="PC145" s="29"/>
      <c r="PD145" s="29"/>
      <c r="PE145" s="29"/>
      <c r="PF145" s="29"/>
      <c r="PG145" s="29"/>
      <c r="PH145" s="29"/>
      <c r="PI145" s="29"/>
      <c r="PJ145" s="29"/>
      <c r="PK145" s="29"/>
      <c r="PL145" s="29"/>
      <c r="PM145" s="29"/>
      <c r="PN145" s="29"/>
      <c r="PO145" s="29"/>
      <c r="PP145" s="29"/>
      <c r="PQ145" s="29"/>
      <c r="PR145" s="29"/>
      <c r="PS145" s="29"/>
      <c r="PT145" s="29"/>
      <c r="PU145" s="29"/>
      <c r="PV145" s="29"/>
      <c r="PW145" s="29"/>
      <c r="PX145" s="29"/>
      <c r="PY145" s="29"/>
      <c r="PZ145" s="29"/>
      <c r="QA145" s="29"/>
      <c r="QB145" s="29"/>
      <c r="QC145" s="29"/>
      <c r="QD145" s="29"/>
      <c r="QE145" s="29"/>
      <c r="QF145" s="29"/>
      <c r="QG145" s="29"/>
      <c r="QH145" s="29"/>
      <c r="QI145" s="29"/>
      <c r="QJ145" s="29"/>
      <c r="QK145" s="29"/>
      <c r="QL145" s="29"/>
      <c r="QM145" s="29"/>
      <c r="QN145" s="29"/>
      <c r="QO145" s="29"/>
      <c r="QP145" s="29"/>
      <c r="QQ145" s="29"/>
      <c r="QR145" s="29"/>
      <c r="QS145" s="29"/>
      <c r="QT145" s="29"/>
      <c r="QU145" s="29"/>
      <c r="QV145" s="29"/>
      <c r="QW145" s="29"/>
      <c r="QX145" s="29"/>
      <c r="QY145" s="29"/>
      <c r="QZ145" s="29"/>
      <c r="RA145" s="29"/>
      <c r="RB145" s="29"/>
      <c r="RC145" s="29"/>
      <c r="RD145" s="29"/>
      <c r="RE145" s="29"/>
      <c r="RF145" s="29"/>
      <c r="RG145" s="29"/>
      <c r="RH145" s="29"/>
      <c r="RI145" s="29"/>
      <c r="RJ145" s="29"/>
      <c r="RK145" s="29"/>
      <c r="RL145" s="29"/>
      <c r="RM145" s="29"/>
      <c r="RN145" s="29"/>
      <c r="RO145" s="29"/>
      <c r="RP145" s="29"/>
      <c r="RQ145" s="29"/>
      <c r="RR145" s="29"/>
      <c r="RS145" s="29"/>
      <c r="RT145" s="29"/>
      <c r="RU145" s="29"/>
      <c r="RV145" s="29"/>
      <c r="RW145" s="29"/>
      <c r="RX145" s="29"/>
      <c r="RY145" s="29"/>
      <c r="RZ145" s="29"/>
      <c r="SA145" s="29"/>
      <c r="SB145" s="29"/>
      <c r="SC145" s="29"/>
      <c r="SD145" s="29"/>
      <c r="SE145" s="29"/>
      <c r="SF145" s="29"/>
      <c r="SG145" s="29"/>
      <c r="SH145" s="29"/>
      <c r="SI145" s="29"/>
      <c r="SJ145" s="29"/>
      <c r="SK145" s="29"/>
      <c r="SL145" s="29"/>
      <c r="SM145" s="29"/>
      <c r="SN145" s="29"/>
      <c r="SO145" s="29"/>
      <c r="SP145" s="29"/>
      <c r="SQ145" s="29"/>
      <c r="SR145" s="29"/>
      <c r="SS145" s="29"/>
      <c r="ST145" s="29"/>
      <c r="SU145" s="29"/>
      <c r="SV145" s="29"/>
      <c r="SW145" s="29"/>
      <c r="SX145" s="29"/>
      <c r="SY145" s="29"/>
      <c r="SZ145" s="29"/>
      <c r="TA145" s="29"/>
      <c r="TB145" s="29"/>
      <c r="TC145" s="29"/>
      <c r="TD145" s="29"/>
      <c r="TE145" s="29"/>
      <c r="TF145" s="29"/>
      <c r="TG145" s="29"/>
      <c r="TH145" s="29"/>
      <c r="TI145" s="29"/>
      <c r="TJ145" s="29"/>
      <c r="TK145" s="29"/>
      <c r="TL145" s="29"/>
      <c r="TM145" s="29"/>
      <c r="TN145" s="29"/>
      <c r="TO145" s="29"/>
      <c r="TP145" s="29"/>
      <c r="TQ145" s="29"/>
      <c r="TR145" s="29"/>
      <c r="TS145" s="29"/>
      <c r="TT145" s="29"/>
      <c r="TU145" s="29"/>
      <c r="TV145" s="29"/>
      <c r="TW145" s="29"/>
      <c r="TX145" s="29"/>
      <c r="TY145" s="29"/>
      <c r="TZ145" s="29"/>
      <c r="UA145" s="29"/>
      <c r="UB145" s="29"/>
      <c r="UC145" s="29"/>
      <c r="UD145" s="29"/>
      <c r="UE145" s="29"/>
      <c r="UF145" s="29"/>
      <c r="UG145" s="29"/>
      <c r="UH145" s="29"/>
      <c r="UI145" s="29"/>
      <c r="UJ145" s="29"/>
      <c r="UK145" s="29"/>
      <c r="UL145" s="29"/>
      <c r="UM145" s="29"/>
      <c r="UN145" s="29"/>
      <c r="UO145" s="29"/>
      <c r="UP145" s="29"/>
      <c r="UQ145" s="29"/>
      <c r="UR145" s="29"/>
      <c r="US145" s="29"/>
      <c r="UT145" s="29"/>
      <c r="UU145" s="29"/>
      <c r="UV145" s="29"/>
      <c r="UW145" s="29"/>
      <c r="UX145" s="29"/>
      <c r="UY145" s="29"/>
      <c r="UZ145" s="29"/>
      <c r="VA145" s="29"/>
      <c r="VB145" s="29"/>
      <c r="VC145" s="29"/>
      <c r="VD145" s="29"/>
      <c r="VE145" s="29"/>
      <c r="VF145" s="29"/>
      <c r="VG145" s="29"/>
      <c r="VH145" s="29"/>
      <c r="VI145" s="29"/>
      <c r="VJ145" s="29"/>
      <c r="VK145" s="29"/>
      <c r="VL145" s="29"/>
      <c r="VM145" s="29"/>
      <c r="VN145" s="29"/>
      <c r="VO145" s="29"/>
      <c r="VP145" s="29"/>
      <c r="VQ145" s="29"/>
      <c r="VR145" s="29"/>
      <c r="VS145" s="29"/>
      <c r="VT145" s="29"/>
      <c r="VU145" s="29"/>
      <c r="VV145" s="29"/>
      <c r="VW145" s="29"/>
      <c r="VX145" s="29"/>
      <c r="VY145" s="29"/>
      <c r="VZ145" s="29"/>
      <c r="WA145" s="29"/>
      <c r="WB145" s="29"/>
      <c r="WC145" s="29"/>
      <c r="WD145" s="29"/>
      <c r="WE145" s="29"/>
      <c r="WF145" s="29"/>
      <c r="WG145" s="29"/>
      <c r="WH145" s="29"/>
      <c r="WI145" s="29"/>
      <c r="WJ145" s="29"/>
      <c r="WK145" s="29"/>
      <c r="WL145" s="29"/>
      <c r="WM145" s="29"/>
      <c r="WN145" s="29"/>
      <c r="WO145" s="29"/>
      <c r="WP145" s="29"/>
      <c r="WQ145" s="29"/>
      <c r="WR145" s="29"/>
      <c r="WS145" s="29"/>
      <c r="WT145" s="29"/>
      <c r="WU145" s="29"/>
      <c r="WV145" s="29"/>
      <c r="WW145" s="29"/>
      <c r="WX145" s="29"/>
      <c r="WY145" s="29"/>
      <c r="WZ145" s="29"/>
      <c r="XA145" s="29"/>
      <c r="XB145" s="29"/>
      <c r="XC145" s="29"/>
      <c r="XD145" s="29"/>
      <c r="XE145" s="29"/>
      <c r="XF145" s="29"/>
      <c r="XG145" s="29"/>
      <c r="XH145" s="29"/>
      <c r="XI145" s="29"/>
      <c r="XJ145" s="29"/>
      <c r="XK145" s="29"/>
      <c r="XL145" s="29"/>
      <c r="XM145" s="29"/>
      <c r="XN145" s="29"/>
      <c r="XO145" s="29"/>
      <c r="XP145" s="29"/>
      <c r="XQ145" s="29"/>
      <c r="XR145" s="29"/>
      <c r="XS145" s="29"/>
      <c r="XT145" s="29"/>
      <c r="XU145" s="29"/>
      <c r="XV145" s="29"/>
      <c r="XW145" s="29"/>
      <c r="XX145" s="29"/>
      <c r="XY145" s="29"/>
      <c r="XZ145" s="29"/>
      <c r="YA145" s="29"/>
      <c r="YB145" s="29"/>
      <c r="YC145" s="29"/>
      <c r="YD145" s="29"/>
      <c r="YE145" s="29"/>
      <c r="YF145" s="29"/>
      <c r="YG145" s="29"/>
      <c r="YH145" s="29"/>
      <c r="YI145" s="29"/>
      <c r="YJ145" s="29"/>
      <c r="YK145" s="29"/>
      <c r="YL145" s="29"/>
      <c r="YM145" s="29"/>
      <c r="YN145" s="29"/>
      <c r="YO145" s="29"/>
      <c r="YP145" s="29"/>
      <c r="YQ145" s="29"/>
      <c r="YR145" s="29"/>
      <c r="YS145" s="29"/>
      <c r="YT145" s="29"/>
      <c r="YU145" s="29"/>
      <c r="YV145" s="29"/>
      <c r="YW145" s="29"/>
      <c r="YX145" s="29"/>
      <c r="YY145" s="29"/>
      <c r="YZ145" s="29"/>
      <c r="ZA145" s="29"/>
      <c r="ZB145" s="29"/>
      <c r="ZC145" s="29"/>
      <c r="ZD145" s="29"/>
      <c r="ZE145" s="29"/>
      <c r="ZF145" s="29"/>
      <c r="ZG145" s="29"/>
      <c r="ZH145" s="29"/>
      <c r="ZI145" s="29"/>
      <c r="ZJ145" s="29"/>
      <c r="ZK145" s="29"/>
      <c r="ZL145" s="29"/>
      <c r="ZM145" s="29"/>
      <c r="ZN145" s="29"/>
      <c r="ZO145" s="29"/>
      <c r="ZP145" s="29"/>
      <c r="ZQ145" s="29"/>
      <c r="ZR145" s="29"/>
      <c r="ZS145" s="29"/>
      <c r="ZT145" s="29"/>
      <c r="ZU145" s="29"/>
      <c r="ZV145" s="29"/>
      <c r="ZW145" s="29"/>
      <c r="ZX145" s="29"/>
      <c r="ZY145" s="29"/>
      <c r="ZZ145" s="29"/>
      <c r="AAA145" s="29"/>
      <c r="AAB145" s="29"/>
      <c r="AAC145" s="29"/>
      <c r="AAD145" s="29"/>
      <c r="AAE145" s="29"/>
      <c r="AAF145" s="29"/>
      <c r="AAG145" s="29"/>
      <c r="AAH145" s="29"/>
      <c r="AAI145" s="29"/>
      <c r="AAJ145" s="29"/>
      <c r="AAK145" s="29"/>
      <c r="AAL145" s="29"/>
      <c r="AAM145" s="29"/>
      <c r="AAN145" s="29"/>
      <c r="AAO145" s="29"/>
      <c r="AAP145" s="29"/>
      <c r="AAQ145" s="29"/>
      <c r="AAR145" s="29"/>
      <c r="AAS145" s="29"/>
      <c r="AAT145" s="29"/>
      <c r="AAU145" s="29"/>
      <c r="AAV145" s="29"/>
      <c r="AAW145" s="29"/>
      <c r="AAX145" s="29"/>
      <c r="AAY145" s="29"/>
      <c r="AAZ145" s="29"/>
      <c r="ABA145" s="29"/>
      <c r="ABB145" s="29"/>
      <c r="ABC145" s="29"/>
      <c r="ABD145" s="29"/>
      <c r="ABE145" s="29"/>
      <c r="ABF145" s="29"/>
      <c r="ABG145" s="29"/>
      <c r="ABH145" s="29"/>
      <c r="ABI145" s="29"/>
      <c r="ABJ145" s="29"/>
      <c r="ABK145" s="29"/>
      <c r="ABL145" s="29"/>
      <c r="ABM145" s="29"/>
      <c r="ABN145" s="29"/>
      <c r="ABO145" s="29"/>
      <c r="ABP145" s="29"/>
      <c r="ABQ145" s="29"/>
      <c r="ABR145" s="29"/>
      <c r="ABS145" s="29"/>
      <c r="ABT145" s="29"/>
      <c r="ABU145" s="29"/>
      <c r="ABV145" s="29"/>
      <c r="ABW145" s="29"/>
      <c r="ABX145" s="29"/>
      <c r="ABY145" s="29"/>
      <c r="ABZ145" s="29"/>
      <c r="ACA145" s="29"/>
      <c r="ACB145" s="29"/>
      <c r="ACC145" s="29"/>
      <c r="ACD145" s="29"/>
      <c r="ACE145" s="29"/>
      <c r="ACF145" s="29"/>
      <c r="ACG145" s="29"/>
      <c r="ACH145" s="29"/>
      <c r="ACI145" s="29"/>
      <c r="ACJ145" s="29"/>
      <c r="ACK145" s="29"/>
      <c r="ACL145" s="29"/>
      <c r="ACM145" s="29"/>
      <c r="ACN145" s="29"/>
      <c r="ACO145" s="29"/>
      <c r="ACP145" s="29"/>
      <c r="ACQ145" s="29"/>
      <c r="ACR145" s="29"/>
      <c r="ACS145" s="29"/>
      <c r="ACT145" s="29"/>
      <c r="ACU145" s="29"/>
      <c r="ACV145" s="29"/>
      <c r="ACW145" s="29"/>
      <c r="ACX145" s="29"/>
      <c r="ACY145" s="29"/>
      <c r="ACZ145" s="29"/>
      <c r="ADA145" s="29"/>
      <c r="ADB145" s="29"/>
      <c r="ADC145" s="29"/>
      <c r="ADD145" s="29"/>
      <c r="ADE145" s="29"/>
      <c r="ADF145" s="29"/>
      <c r="ADG145" s="29"/>
      <c r="ADH145" s="29"/>
      <c r="ADI145" s="29"/>
      <c r="ADJ145" s="29"/>
      <c r="ADK145" s="29"/>
      <c r="ADL145" s="29"/>
      <c r="ADM145" s="29"/>
      <c r="ADN145" s="29"/>
      <c r="ADO145" s="29"/>
      <c r="ADP145" s="29"/>
      <c r="ADQ145" s="29"/>
      <c r="ADR145" s="29"/>
      <c r="ADS145" s="29"/>
      <c r="ADT145" s="29"/>
      <c r="ADU145" s="29"/>
      <c r="ADV145" s="29"/>
      <c r="ADW145" s="29"/>
      <c r="ADX145" s="29"/>
      <c r="ADY145" s="29"/>
      <c r="ADZ145" s="29"/>
      <c r="AEA145" s="29"/>
      <c r="AEB145" s="29"/>
      <c r="AEC145" s="29"/>
      <c r="AED145" s="29"/>
      <c r="AEE145" s="29"/>
      <c r="AEF145" s="29"/>
      <c r="AEG145" s="29"/>
      <c r="AEH145" s="29"/>
      <c r="AEI145" s="29"/>
      <c r="AEJ145" s="29"/>
      <c r="AEK145" s="29"/>
      <c r="AEL145" s="29"/>
      <c r="AEM145" s="29"/>
      <c r="AEN145" s="29"/>
      <c r="AEO145" s="29"/>
      <c r="AEP145" s="29"/>
      <c r="AEQ145" s="29"/>
      <c r="AER145" s="29"/>
      <c r="AES145" s="29"/>
      <c r="AET145" s="29"/>
      <c r="AEU145" s="29"/>
      <c r="AEV145" s="29"/>
      <c r="AEW145" s="29"/>
      <c r="AEX145" s="29"/>
      <c r="AEY145" s="29"/>
      <c r="AEZ145" s="29"/>
      <c r="AFA145" s="29"/>
      <c r="AFB145" s="29"/>
      <c r="AFC145" s="29"/>
      <c r="AFD145" s="29"/>
      <c r="AFE145" s="29"/>
      <c r="AFF145" s="29"/>
      <c r="AFG145" s="29"/>
      <c r="AFH145" s="29"/>
      <c r="AFI145" s="29"/>
      <c r="AFJ145" s="29"/>
      <c r="AFK145" s="29"/>
      <c r="AFL145" s="29"/>
      <c r="AFM145" s="29"/>
      <c r="AFN145" s="29"/>
      <c r="AFO145" s="29"/>
      <c r="AFP145" s="29"/>
      <c r="AFQ145" s="29"/>
      <c r="AFR145" s="29"/>
      <c r="AFS145" s="29"/>
      <c r="AFT145" s="29"/>
      <c r="AFU145" s="29"/>
      <c r="AFV145" s="29"/>
      <c r="AFW145" s="29"/>
      <c r="AFX145" s="29"/>
      <c r="AFY145" s="29"/>
      <c r="AFZ145" s="29"/>
      <c r="AGA145" s="29"/>
      <c r="AGB145" s="29"/>
      <c r="AGC145" s="29"/>
      <c r="AGD145" s="29"/>
      <c r="AGE145" s="29"/>
      <c r="AGF145" s="29"/>
      <c r="AGG145" s="29"/>
      <c r="AGH145" s="29"/>
      <c r="AGI145" s="29"/>
      <c r="AGJ145" s="29"/>
      <c r="AGK145" s="29"/>
      <c r="AGL145" s="29"/>
      <c r="AGM145" s="29"/>
      <c r="AGN145" s="29"/>
      <c r="AGO145" s="29"/>
      <c r="AGP145" s="29"/>
      <c r="AGQ145" s="29"/>
      <c r="AGR145" s="29"/>
      <c r="AGS145" s="29"/>
      <c r="AGT145" s="29"/>
      <c r="AGU145" s="29"/>
      <c r="AGV145" s="29"/>
      <c r="AGW145" s="29"/>
      <c r="AGX145" s="29"/>
      <c r="AGY145" s="29"/>
      <c r="AGZ145" s="29"/>
      <c r="AHA145" s="29"/>
      <c r="AHB145" s="29"/>
      <c r="AHC145" s="29"/>
      <c r="AHD145" s="29"/>
      <c r="AHE145" s="29"/>
      <c r="AHF145" s="29"/>
      <c r="AHG145" s="29"/>
      <c r="AHH145" s="29"/>
      <c r="AHI145" s="29"/>
      <c r="AHJ145" s="29"/>
      <c r="AHK145" s="29"/>
      <c r="AHL145" s="29"/>
      <c r="AHM145" s="29"/>
      <c r="AHN145" s="29"/>
      <c r="AHO145" s="29"/>
      <c r="AHP145" s="29"/>
      <c r="AHQ145" s="29"/>
      <c r="AHR145" s="29"/>
      <c r="AHS145" s="29"/>
      <c r="AHT145" s="29"/>
      <c r="AHU145" s="29"/>
      <c r="AHV145" s="29"/>
      <c r="AHW145" s="29"/>
      <c r="AHX145" s="29"/>
      <c r="AHY145" s="29"/>
      <c r="AHZ145" s="29"/>
      <c r="AIA145" s="29"/>
      <c r="AIB145" s="29"/>
      <c r="AIC145" s="29"/>
      <c r="AID145" s="29"/>
      <c r="AIE145" s="29"/>
      <c r="AIF145" s="29"/>
      <c r="AIG145" s="29"/>
      <c r="AIH145" s="29"/>
      <c r="AII145" s="29"/>
      <c r="AIJ145" s="29"/>
      <c r="AIK145" s="29"/>
      <c r="AIL145" s="29"/>
      <c r="AIM145" s="29"/>
      <c r="AIN145" s="29"/>
      <c r="AIO145" s="29"/>
      <c r="AIP145" s="29"/>
      <c r="AIQ145" s="29"/>
      <c r="AIR145" s="29"/>
      <c r="AIS145" s="29"/>
      <c r="AIT145" s="29"/>
      <c r="AIU145" s="29"/>
      <c r="AIV145" s="29"/>
      <c r="AIW145" s="29"/>
      <c r="AIX145" s="29"/>
      <c r="AIY145" s="29"/>
      <c r="AIZ145" s="29"/>
      <c r="AJA145" s="29"/>
      <c r="AJB145" s="29"/>
      <c r="AJC145" s="29"/>
      <c r="AJD145" s="29"/>
      <c r="AJE145" s="29"/>
      <c r="AJF145" s="29"/>
      <c r="AJG145" s="29"/>
      <c r="AJH145" s="29"/>
      <c r="AJI145" s="29"/>
      <c r="AJJ145" s="29"/>
      <c r="AJK145" s="29"/>
      <c r="AJL145" s="29"/>
      <c r="AJM145" s="29"/>
      <c r="AJN145" s="29"/>
      <c r="AJO145" s="29"/>
      <c r="AJP145" s="29"/>
      <c r="AJQ145" s="29"/>
      <c r="AJR145" s="29"/>
      <c r="AJS145" s="29"/>
      <c r="AJT145" s="29"/>
      <c r="AJU145" s="29"/>
      <c r="AJV145" s="29"/>
      <c r="AJW145" s="29"/>
      <c r="AJX145" s="29"/>
      <c r="AJY145" s="29"/>
      <c r="AJZ145" s="29"/>
      <c r="AKA145" s="29"/>
      <c r="AKB145" s="29"/>
      <c r="AKC145" s="29"/>
      <c r="AKD145" s="29"/>
      <c r="AKE145" s="29"/>
      <c r="AKF145" s="29"/>
      <c r="AKG145" s="29"/>
      <c r="AKH145" s="29"/>
      <c r="AKI145" s="29"/>
      <c r="AKJ145" s="29"/>
      <c r="AKK145" s="29"/>
      <c r="AKL145" s="29"/>
      <c r="AKM145" s="29"/>
      <c r="AKN145" s="29"/>
      <c r="AKO145" s="29"/>
      <c r="AKP145" s="29"/>
      <c r="AKQ145" s="29"/>
      <c r="AKR145" s="29"/>
      <c r="AKS145" s="29"/>
      <c r="AKT145" s="29"/>
      <c r="AKU145" s="29"/>
      <c r="AKV145" s="29"/>
      <c r="AKW145" s="29"/>
      <c r="AKX145" s="29"/>
      <c r="AKY145" s="29"/>
      <c r="AKZ145" s="29"/>
      <c r="ALA145" s="29"/>
      <c r="ALB145" s="29"/>
      <c r="ALC145" s="29"/>
      <c r="ALD145" s="29"/>
      <c r="ALE145" s="29"/>
      <c r="ALF145" s="29"/>
      <c r="ALG145" s="29"/>
      <c r="ALH145" s="29"/>
      <c r="ALI145" s="29"/>
      <c r="ALJ145" s="29"/>
      <c r="ALK145" s="29"/>
      <c r="ALL145" s="29"/>
      <c r="ALM145" s="29"/>
      <c r="ALN145" s="29"/>
      <c r="ALO145" s="29"/>
      <c r="ALP145" s="29"/>
      <c r="ALQ145" s="29"/>
      <c r="ALR145" s="29"/>
      <c r="ALS145" s="29"/>
      <c r="ALT145" s="29"/>
      <c r="ALU145" s="29"/>
      <c r="ALV145" s="29"/>
      <c r="ALW145" s="29"/>
      <c r="ALX145" s="29"/>
      <c r="ALY145" s="29"/>
      <c r="ALZ145" s="29"/>
      <c r="AMA145" s="29"/>
      <c r="AMB145" s="29"/>
      <c r="AMC145" s="29"/>
      <c r="AMD145" s="29"/>
      <c r="AME145" s="29"/>
      <c r="AMF145" s="29"/>
      <c r="AMG145" s="29"/>
      <c r="AMH145" s="29"/>
      <c r="AMI145" s="29"/>
      <c r="AMJ145" s="29"/>
      <c r="AMK145" s="29"/>
    </row>
    <row r="146" spans="1:1025" s="30" customFormat="1" ht="15">
      <c r="A146" s="288" t="s">
        <v>143</v>
      </c>
      <c r="B146" s="289" t="s">
        <v>145</v>
      </c>
      <c r="C146" s="290" t="s">
        <v>146</v>
      </c>
      <c r="D146" s="291"/>
      <c r="E146" s="206"/>
      <c r="F146" s="207"/>
      <c r="G146" s="208"/>
      <c r="I146" s="29"/>
      <c r="J146" s="12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  <c r="FJ146" s="29"/>
      <c r="FK146" s="29"/>
      <c r="FL146" s="29"/>
      <c r="FM146" s="29"/>
      <c r="FN146" s="29"/>
      <c r="FO146" s="29"/>
      <c r="FP146" s="29"/>
      <c r="FQ146" s="29"/>
      <c r="FR146" s="29"/>
      <c r="FS146" s="29"/>
      <c r="FT146" s="29"/>
      <c r="FU146" s="29"/>
      <c r="FV146" s="29"/>
      <c r="FW146" s="29"/>
      <c r="FX146" s="29"/>
      <c r="FY146" s="29"/>
      <c r="FZ146" s="29"/>
      <c r="GA146" s="29"/>
      <c r="GB146" s="29"/>
      <c r="GC146" s="29"/>
      <c r="GD146" s="29"/>
      <c r="GE146" s="29"/>
      <c r="GF146" s="29"/>
      <c r="GG146" s="29"/>
      <c r="GH146" s="29"/>
      <c r="GI146" s="29"/>
      <c r="GJ146" s="29"/>
      <c r="GK146" s="29"/>
      <c r="GL146" s="29"/>
      <c r="GM146" s="29"/>
      <c r="GN146" s="29"/>
      <c r="GO146" s="29"/>
      <c r="GP146" s="29"/>
      <c r="GQ146" s="29"/>
      <c r="GR146" s="29"/>
      <c r="GS146" s="29"/>
      <c r="GT146" s="29"/>
      <c r="GU146" s="29"/>
      <c r="GV146" s="29"/>
      <c r="GW146" s="29"/>
      <c r="GX146" s="29"/>
      <c r="GY146" s="29"/>
      <c r="GZ146" s="29"/>
      <c r="HA146" s="29"/>
      <c r="HB146" s="29"/>
      <c r="HC146" s="29"/>
      <c r="HD146" s="29"/>
      <c r="HE146" s="29"/>
      <c r="HF146" s="29"/>
      <c r="HG146" s="29"/>
      <c r="HH146" s="29"/>
      <c r="HI146" s="29"/>
      <c r="HJ146" s="29"/>
      <c r="HK146" s="29"/>
      <c r="HL146" s="29"/>
      <c r="HM146" s="29"/>
      <c r="HN146" s="29"/>
      <c r="HO146" s="29"/>
      <c r="HP146" s="29"/>
      <c r="HQ146" s="29"/>
      <c r="HR146" s="29"/>
      <c r="HS146" s="29"/>
      <c r="HT146" s="29"/>
      <c r="HU146" s="29"/>
      <c r="HV146" s="29"/>
      <c r="HW146" s="29"/>
      <c r="HX146" s="29"/>
      <c r="HY146" s="29"/>
      <c r="HZ146" s="29"/>
      <c r="IA146" s="29"/>
      <c r="IB146" s="29"/>
      <c r="IC146" s="29"/>
      <c r="ID146" s="29"/>
      <c r="IE146" s="29"/>
      <c r="IF146" s="29"/>
      <c r="IG146" s="29"/>
      <c r="IH146" s="29"/>
      <c r="II146" s="29"/>
      <c r="IJ146" s="29"/>
      <c r="IK146" s="29"/>
      <c r="IL146" s="29"/>
      <c r="IM146" s="29"/>
      <c r="IN146" s="29"/>
      <c r="IO146" s="29"/>
      <c r="IP146" s="29"/>
      <c r="IQ146" s="29"/>
      <c r="IR146" s="29"/>
      <c r="IS146" s="29"/>
      <c r="IT146" s="29"/>
      <c r="IU146" s="29"/>
      <c r="IV146" s="29"/>
      <c r="IW146" s="29"/>
      <c r="IX146" s="29"/>
      <c r="IY146" s="29"/>
      <c r="IZ146" s="29"/>
      <c r="JA146" s="29"/>
      <c r="JB146" s="29"/>
      <c r="JC146" s="29"/>
      <c r="JD146" s="29"/>
      <c r="JE146" s="29"/>
      <c r="JF146" s="29"/>
      <c r="JG146" s="29"/>
      <c r="JH146" s="29"/>
      <c r="JI146" s="29"/>
      <c r="JJ146" s="29"/>
      <c r="JK146" s="29"/>
      <c r="JL146" s="29"/>
      <c r="JM146" s="29"/>
      <c r="JN146" s="29"/>
      <c r="JO146" s="29"/>
      <c r="JP146" s="29"/>
      <c r="JQ146" s="29"/>
      <c r="JR146" s="29"/>
      <c r="JS146" s="29"/>
      <c r="JT146" s="29"/>
      <c r="JU146" s="29"/>
      <c r="JV146" s="29"/>
      <c r="JW146" s="29"/>
      <c r="JX146" s="29"/>
      <c r="JY146" s="29"/>
      <c r="JZ146" s="29"/>
      <c r="KA146" s="29"/>
      <c r="KB146" s="29"/>
      <c r="KC146" s="29"/>
      <c r="KD146" s="29"/>
      <c r="KE146" s="29"/>
      <c r="KF146" s="29"/>
      <c r="KG146" s="29"/>
      <c r="KH146" s="29"/>
      <c r="KI146" s="29"/>
      <c r="KJ146" s="29"/>
      <c r="KK146" s="29"/>
      <c r="KL146" s="29"/>
      <c r="KM146" s="29"/>
      <c r="KN146" s="29"/>
      <c r="KO146" s="29"/>
      <c r="KP146" s="29"/>
      <c r="KQ146" s="29"/>
      <c r="KR146" s="29"/>
      <c r="KS146" s="29"/>
      <c r="KT146" s="29"/>
      <c r="KU146" s="29"/>
      <c r="KV146" s="29"/>
      <c r="KW146" s="29"/>
      <c r="KX146" s="29"/>
      <c r="KY146" s="29"/>
      <c r="KZ146" s="29"/>
      <c r="LA146" s="29"/>
      <c r="LB146" s="29"/>
      <c r="LC146" s="29"/>
      <c r="LD146" s="29"/>
      <c r="LE146" s="29"/>
      <c r="LF146" s="29"/>
      <c r="LG146" s="29"/>
      <c r="LH146" s="29"/>
      <c r="LI146" s="29"/>
      <c r="LJ146" s="29"/>
      <c r="LK146" s="29"/>
      <c r="LL146" s="29"/>
      <c r="LM146" s="29"/>
      <c r="LN146" s="29"/>
      <c r="LO146" s="29"/>
      <c r="LP146" s="29"/>
      <c r="LQ146" s="29"/>
      <c r="LR146" s="29"/>
      <c r="LS146" s="29"/>
      <c r="LT146" s="29"/>
      <c r="LU146" s="29"/>
      <c r="LV146" s="29"/>
      <c r="LW146" s="29"/>
      <c r="LX146" s="29"/>
      <c r="LY146" s="29"/>
      <c r="LZ146" s="29"/>
      <c r="MA146" s="29"/>
      <c r="MB146" s="29"/>
      <c r="MC146" s="29"/>
      <c r="MD146" s="29"/>
      <c r="ME146" s="29"/>
      <c r="MF146" s="29"/>
      <c r="MG146" s="29"/>
      <c r="MH146" s="29"/>
      <c r="MI146" s="29"/>
      <c r="MJ146" s="29"/>
      <c r="MK146" s="29"/>
      <c r="ML146" s="29"/>
      <c r="MM146" s="29"/>
      <c r="MN146" s="29"/>
      <c r="MO146" s="29"/>
      <c r="MP146" s="29"/>
      <c r="MQ146" s="29"/>
      <c r="MR146" s="29"/>
      <c r="MS146" s="29"/>
      <c r="MT146" s="29"/>
      <c r="MU146" s="29"/>
      <c r="MV146" s="29"/>
      <c r="MW146" s="29"/>
      <c r="MX146" s="29"/>
      <c r="MY146" s="29"/>
      <c r="MZ146" s="29"/>
      <c r="NA146" s="29"/>
      <c r="NB146" s="29"/>
      <c r="NC146" s="29"/>
      <c r="ND146" s="29"/>
      <c r="NE146" s="29"/>
      <c r="NF146" s="29"/>
      <c r="NG146" s="29"/>
      <c r="NH146" s="29"/>
      <c r="NI146" s="29"/>
      <c r="NJ146" s="29"/>
      <c r="NK146" s="29"/>
      <c r="NL146" s="29"/>
      <c r="NM146" s="29"/>
      <c r="NN146" s="29"/>
      <c r="NO146" s="29"/>
      <c r="NP146" s="29"/>
      <c r="NQ146" s="29"/>
      <c r="NR146" s="29"/>
      <c r="NS146" s="29"/>
      <c r="NT146" s="29"/>
      <c r="NU146" s="29"/>
      <c r="NV146" s="29"/>
      <c r="NW146" s="29"/>
      <c r="NX146" s="29"/>
      <c r="NY146" s="29"/>
      <c r="NZ146" s="29"/>
      <c r="OA146" s="29"/>
      <c r="OB146" s="29"/>
      <c r="OC146" s="29"/>
      <c r="OD146" s="29"/>
      <c r="OE146" s="29"/>
      <c r="OF146" s="29"/>
      <c r="OG146" s="29"/>
      <c r="OH146" s="29"/>
      <c r="OI146" s="29"/>
      <c r="OJ146" s="29"/>
      <c r="OK146" s="29"/>
      <c r="OL146" s="29"/>
      <c r="OM146" s="29"/>
      <c r="ON146" s="29"/>
      <c r="OO146" s="29"/>
      <c r="OP146" s="29"/>
      <c r="OQ146" s="29"/>
      <c r="OR146" s="29"/>
      <c r="OS146" s="29"/>
      <c r="OT146" s="29"/>
      <c r="OU146" s="29"/>
      <c r="OV146" s="29"/>
      <c r="OW146" s="29"/>
      <c r="OX146" s="29"/>
      <c r="OY146" s="29"/>
      <c r="OZ146" s="29"/>
      <c r="PA146" s="29"/>
      <c r="PB146" s="29"/>
      <c r="PC146" s="29"/>
      <c r="PD146" s="29"/>
      <c r="PE146" s="29"/>
      <c r="PF146" s="29"/>
      <c r="PG146" s="29"/>
      <c r="PH146" s="29"/>
      <c r="PI146" s="29"/>
      <c r="PJ146" s="29"/>
      <c r="PK146" s="29"/>
      <c r="PL146" s="29"/>
      <c r="PM146" s="29"/>
      <c r="PN146" s="29"/>
      <c r="PO146" s="29"/>
      <c r="PP146" s="29"/>
      <c r="PQ146" s="29"/>
      <c r="PR146" s="29"/>
      <c r="PS146" s="29"/>
      <c r="PT146" s="29"/>
      <c r="PU146" s="29"/>
      <c r="PV146" s="29"/>
      <c r="PW146" s="29"/>
      <c r="PX146" s="29"/>
      <c r="PY146" s="29"/>
      <c r="PZ146" s="29"/>
      <c r="QA146" s="29"/>
      <c r="QB146" s="29"/>
      <c r="QC146" s="29"/>
      <c r="QD146" s="29"/>
      <c r="QE146" s="29"/>
      <c r="QF146" s="29"/>
      <c r="QG146" s="29"/>
      <c r="QH146" s="29"/>
      <c r="QI146" s="29"/>
      <c r="QJ146" s="29"/>
      <c r="QK146" s="29"/>
      <c r="QL146" s="29"/>
      <c r="QM146" s="29"/>
      <c r="QN146" s="29"/>
      <c r="QO146" s="29"/>
      <c r="QP146" s="29"/>
      <c r="QQ146" s="29"/>
      <c r="QR146" s="29"/>
      <c r="QS146" s="29"/>
      <c r="QT146" s="29"/>
      <c r="QU146" s="29"/>
      <c r="QV146" s="29"/>
      <c r="QW146" s="29"/>
      <c r="QX146" s="29"/>
      <c r="QY146" s="29"/>
      <c r="QZ146" s="29"/>
      <c r="RA146" s="29"/>
      <c r="RB146" s="29"/>
      <c r="RC146" s="29"/>
      <c r="RD146" s="29"/>
      <c r="RE146" s="29"/>
      <c r="RF146" s="29"/>
      <c r="RG146" s="29"/>
      <c r="RH146" s="29"/>
      <c r="RI146" s="29"/>
      <c r="RJ146" s="29"/>
      <c r="RK146" s="29"/>
      <c r="RL146" s="29"/>
      <c r="RM146" s="29"/>
      <c r="RN146" s="29"/>
      <c r="RO146" s="29"/>
      <c r="RP146" s="29"/>
      <c r="RQ146" s="29"/>
      <c r="RR146" s="29"/>
      <c r="RS146" s="29"/>
      <c r="RT146" s="29"/>
      <c r="RU146" s="29"/>
      <c r="RV146" s="29"/>
      <c r="RW146" s="29"/>
      <c r="RX146" s="29"/>
      <c r="RY146" s="29"/>
      <c r="RZ146" s="29"/>
      <c r="SA146" s="29"/>
      <c r="SB146" s="29"/>
      <c r="SC146" s="29"/>
      <c r="SD146" s="29"/>
      <c r="SE146" s="29"/>
      <c r="SF146" s="29"/>
      <c r="SG146" s="29"/>
      <c r="SH146" s="29"/>
      <c r="SI146" s="29"/>
      <c r="SJ146" s="29"/>
      <c r="SK146" s="29"/>
      <c r="SL146" s="29"/>
      <c r="SM146" s="29"/>
      <c r="SN146" s="29"/>
      <c r="SO146" s="29"/>
      <c r="SP146" s="29"/>
      <c r="SQ146" s="29"/>
      <c r="SR146" s="29"/>
      <c r="SS146" s="29"/>
      <c r="ST146" s="29"/>
      <c r="SU146" s="29"/>
      <c r="SV146" s="29"/>
      <c r="SW146" s="29"/>
      <c r="SX146" s="29"/>
      <c r="SY146" s="29"/>
      <c r="SZ146" s="29"/>
      <c r="TA146" s="29"/>
      <c r="TB146" s="29"/>
      <c r="TC146" s="29"/>
      <c r="TD146" s="29"/>
      <c r="TE146" s="29"/>
      <c r="TF146" s="29"/>
      <c r="TG146" s="29"/>
      <c r="TH146" s="29"/>
      <c r="TI146" s="29"/>
      <c r="TJ146" s="29"/>
      <c r="TK146" s="29"/>
      <c r="TL146" s="29"/>
      <c r="TM146" s="29"/>
      <c r="TN146" s="29"/>
      <c r="TO146" s="29"/>
      <c r="TP146" s="29"/>
      <c r="TQ146" s="29"/>
      <c r="TR146" s="29"/>
      <c r="TS146" s="29"/>
      <c r="TT146" s="29"/>
      <c r="TU146" s="29"/>
      <c r="TV146" s="29"/>
      <c r="TW146" s="29"/>
      <c r="TX146" s="29"/>
      <c r="TY146" s="29"/>
      <c r="TZ146" s="29"/>
      <c r="UA146" s="29"/>
      <c r="UB146" s="29"/>
      <c r="UC146" s="29"/>
      <c r="UD146" s="29"/>
      <c r="UE146" s="29"/>
      <c r="UF146" s="29"/>
      <c r="UG146" s="29"/>
      <c r="UH146" s="29"/>
      <c r="UI146" s="29"/>
      <c r="UJ146" s="29"/>
      <c r="UK146" s="29"/>
      <c r="UL146" s="29"/>
      <c r="UM146" s="29"/>
      <c r="UN146" s="29"/>
      <c r="UO146" s="29"/>
      <c r="UP146" s="29"/>
      <c r="UQ146" s="29"/>
      <c r="UR146" s="29"/>
      <c r="US146" s="29"/>
      <c r="UT146" s="29"/>
      <c r="UU146" s="29"/>
      <c r="UV146" s="29"/>
      <c r="UW146" s="29"/>
      <c r="UX146" s="29"/>
      <c r="UY146" s="29"/>
      <c r="UZ146" s="29"/>
      <c r="VA146" s="29"/>
      <c r="VB146" s="29"/>
      <c r="VC146" s="29"/>
      <c r="VD146" s="29"/>
      <c r="VE146" s="29"/>
      <c r="VF146" s="29"/>
      <c r="VG146" s="29"/>
      <c r="VH146" s="29"/>
      <c r="VI146" s="29"/>
      <c r="VJ146" s="29"/>
      <c r="VK146" s="29"/>
      <c r="VL146" s="29"/>
      <c r="VM146" s="29"/>
      <c r="VN146" s="29"/>
      <c r="VO146" s="29"/>
      <c r="VP146" s="29"/>
      <c r="VQ146" s="29"/>
      <c r="VR146" s="29"/>
      <c r="VS146" s="29"/>
      <c r="VT146" s="29"/>
      <c r="VU146" s="29"/>
      <c r="VV146" s="29"/>
      <c r="VW146" s="29"/>
      <c r="VX146" s="29"/>
      <c r="VY146" s="29"/>
      <c r="VZ146" s="29"/>
      <c r="WA146" s="29"/>
      <c r="WB146" s="29"/>
      <c r="WC146" s="29"/>
      <c r="WD146" s="29"/>
      <c r="WE146" s="29"/>
      <c r="WF146" s="29"/>
      <c r="WG146" s="29"/>
      <c r="WH146" s="29"/>
      <c r="WI146" s="29"/>
      <c r="WJ146" s="29"/>
      <c r="WK146" s="29"/>
      <c r="WL146" s="29"/>
      <c r="WM146" s="29"/>
      <c r="WN146" s="29"/>
      <c r="WO146" s="29"/>
      <c r="WP146" s="29"/>
      <c r="WQ146" s="29"/>
      <c r="WR146" s="29"/>
      <c r="WS146" s="29"/>
      <c r="WT146" s="29"/>
      <c r="WU146" s="29"/>
      <c r="WV146" s="29"/>
      <c r="WW146" s="29"/>
      <c r="WX146" s="29"/>
      <c r="WY146" s="29"/>
      <c r="WZ146" s="29"/>
      <c r="XA146" s="29"/>
      <c r="XB146" s="29"/>
      <c r="XC146" s="29"/>
      <c r="XD146" s="29"/>
      <c r="XE146" s="29"/>
      <c r="XF146" s="29"/>
      <c r="XG146" s="29"/>
      <c r="XH146" s="29"/>
      <c r="XI146" s="29"/>
      <c r="XJ146" s="29"/>
      <c r="XK146" s="29"/>
      <c r="XL146" s="29"/>
      <c r="XM146" s="29"/>
      <c r="XN146" s="29"/>
      <c r="XO146" s="29"/>
      <c r="XP146" s="29"/>
      <c r="XQ146" s="29"/>
      <c r="XR146" s="29"/>
      <c r="XS146" s="29"/>
      <c r="XT146" s="29"/>
      <c r="XU146" s="29"/>
      <c r="XV146" s="29"/>
      <c r="XW146" s="29"/>
      <c r="XX146" s="29"/>
      <c r="XY146" s="29"/>
      <c r="XZ146" s="29"/>
      <c r="YA146" s="29"/>
      <c r="YB146" s="29"/>
      <c r="YC146" s="29"/>
      <c r="YD146" s="29"/>
      <c r="YE146" s="29"/>
      <c r="YF146" s="29"/>
      <c r="YG146" s="29"/>
      <c r="YH146" s="29"/>
      <c r="YI146" s="29"/>
      <c r="YJ146" s="29"/>
      <c r="YK146" s="29"/>
      <c r="YL146" s="29"/>
      <c r="YM146" s="29"/>
      <c r="YN146" s="29"/>
      <c r="YO146" s="29"/>
      <c r="YP146" s="29"/>
      <c r="YQ146" s="29"/>
      <c r="YR146" s="29"/>
      <c r="YS146" s="29"/>
      <c r="YT146" s="29"/>
      <c r="YU146" s="29"/>
      <c r="YV146" s="29"/>
      <c r="YW146" s="29"/>
      <c r="YX146" s="29"/>
      <c r="YY146" s="29"/>
      <c r="YZ146" s="29"/>
      <c r="ZA146" s="29"/>
      <c r="ZB146" s="29"/>
      <c r="ZC146" s="29"/>
      <c r="ZD146" s="29"/>
      <c r="ZE146" s="29"/>
      <c r="ZF146" s="29"/>
      <c r="ZG146" s="29"/>
      <c r="ZH146" s="29"/>
      <c r="ZI146" s="29"/>
      <c r="ZJ146" s="29"/>
      <c r="ZK146" s="29"/>
      <c r="ZL146" s="29"/>
      <c r="ZM146" s="29"/>
      <c r="ZN146" s="29"/>
      <c r="ZO146" s="29"/>
      <c r="ZP146" s="29"/>
      <c r="ZQ146" s="29"/>
      <c r="ZR146" s="29"/>
      <c r="ZS146" s="29"/>
      <c r="ZT146" s="29"/>
      <c r="ZU146" s="29"/>
      <c r="ZV146" s="29"/>
      <c r="ZW146" s="29"/>
      <c r="ZX146" s="29"/>
      <c r="ZY146" s="29"/>
      <c r="ZZ146" s="29"/>
      <c r="AAA146" s="29"/>
      <c r="AAB146" s="29"/>
      <c r="AAC146" s="29"/>
      <c r="AAD146" s="29"/>
      <c r="AAE146" s="29"/>
      <c r="AAF146" s="29"/>
      <c r="AAG146" s="29"/>
      <c r="AAH146" s="29"/>
      <c r="AAI146" s="29"/>
      <c r="AAJ146" s="29"/>
      <c r="AAK146" s="29"/>
      <c r="AAL146" s="29"/>
      <c r="AAM146" s="29"/>
      <c r="AAN146" s="29"/>
      <c r="AAO146" s="29"/>
      <c r="AAP146" s="29"/>
      <c r="AAQ146" s="29"/>
      <c r="AAR146" s="29"/>
      <c r="AAS146" s="29"/>
      <c r="AAT146" s="29"/>
      <c r="AAU146" s="29"/>
      <c r="AAV146" s="29"/>
      <c r="AAW146" s="29"/>
      <c r="AAX146" s="29"/>
      <c r="AAY146" s="29"/>
      <c r="AAZ146" s="29"/>
      <c r="ABA146" s="29"/>
      <c r="ABB146" s="29"/>
      <c r="ABC146" s="29"/>
      <c r="ABD146" s="29"/>
      <c r="ABE146" s="29"/>
      <c r="ABF146" s="29"/>
      <c r="ABG146" s="29"/>
      <c r="ABH146" s="29"/>
      <c r="ABI146" s="29"/>
      <c r="ABJ146" s="29"/>
      <c r="ABK146" s="29"/>
      <c r="ABL146" s="29"/>
      <c r="ABM146" s="29"/>
      <c r="ABN146" s="29"/>
      <c r="ABO146" s="29"/>
      <c r="ABP146" s="29"/>
      <c r="ABQ146" s="29"/>
      <c r="ABR146" s="29"/>
      <c r="ABS146" s="29"/>
      <c r="ABT146" s="29"/>
      <c r="ABU146" s="29"/>
      <c r="ABV146" s="29"/>
      <c r="ABW146" s="29"/>
      <c r="ABX146" s="29"/>
      <c r="ABY146" s="29"/>
      <c r="ABZ146" s="29"/>
      <c r="ACA146" s="29"/>
      <c r="ACB146" s="29"/>
      <c r="ACC146" s="29"/>
      <c r="ACD146" s="29"/>
      <c r="ACE146" s="29"/>
      <c r="ACF146" s="29"/>
      <c r="ACG146" s="29"/>
      <c r="ACH146" s="29"/>
      <c r="ACI146" s="29"/>
      <c r="ACJ146" s="29"/>
      <c r="ACK146" s="29"/>
      <c r="ACL146" s="29"/>
      <c r="ACM146" s="29"/>
      <c r="ACN146" s="29"/>
      <c r="ACO146" s="29"/>
      <c r="ACP146" s="29"/>
      <c r="ACQ146" s="29"/>
      <c r="ACR146" s="29"/>
      <c r="ACS146" s="29"/>
      <c r="ACT146" s="29"/>
      <c r="ACU146" s="29"/>
      <c r="ACV146" s="29"/>
      <c r="ACW146" s="29"/>
      <c r="ACX146" s="29"/>
      <c r="ACY146" s="29"/>
      <c r="ACZ146" s="29"/>
      <c r="ADA146" s="29"/>
      <c r="ADB146" s="29"/>
      <c r="ADC146" s="29"/>
      <c r="ADD146" s="29"/>
      <c r="ADE146" s="29"/>
      <c r="ADF146" s="29"/>
      <c r="ADG146" s="29"/>
      <c r="ADH146" s="29"/>
      <c r="ADI146" s="29"/>
      <c r="ADJ146" s="29"/>
      <c r="ADK146" s="29"/>
      <c r="ADL146" s="29"/>
      <c r="ADM146" s="29"/>
      <c r="ADN146" s="29"/>
      <c r="ADO146" s="29"/>
      <c r="ADP146" s="29"/>
      <c r="ADQ146" s="29"/>
      <c r="ADR146" s="29"/>
      <c r="ADS146" s="29"/>
      <c r="ADT146" s="29"/>
      <c r="ADU146" s="29"/>
      <c r="ADV146" s="29"/>
      <c r="ADW146" s="29"/>
      <c r="ADX146" s="29"/>
      <c r="ADY146" s="29"/>
      <c r="ADZ146" s="29"/>
      <c r="AEA146" s="29"/>
      <c r="AEB146" s="29"/>
      <c r="AEC146" s="29"/>
      <c r="AED146" s="29"/>
      <c r="AEE146" s="29"/>
      <c r="AEF146" s="29"/>
      <c r="AEG146" s="29"/>
      <c r="AEH146" s="29"/>
      <c r="AEI146" s="29"/>
      <c r="AEJ146" s="29"/>
      <c r="AEK146" s="29"/>
      <c r="AEL146" s="29"/>
      <c r="AEM146" s="29"/>
      <c r="AEN146" s="29"/>
      <c r="AEO146" s="29"/>
      <c r="AEP146" s="29"/>
      <c r="AEQ146" s="29"/>
      <c r="AER146" s="29"/>
      <c r="AES146" s="29"/>
      <c r="AET146" s="29"/>
      <c r="AEU146" s="29"/>
      <c r="AEV146" s="29"/>
      <c r="AEW146" s="29"/>
      <c r="AEX146" s="29"/>
      <c r="AEY146" s="29"/>
      <c r="AEZ146" s="29"/>
      <c r="AFA146" s="29"/>
      <c r="AFB146" s="29"/>
      <c r="AFC146" s="29"/>
      <c r="AFD146" s="29"/>
      <c r="AFE146" s="29"/>
      <c r="AFF146" s="29"/>
      <c r="AFG146" s="29"/>
      <c r="AFH146" s="29"/>
      <c r="AFI146" s="29"/>
      <c r="AFJ146" s="29"/>
      <c r="AFK146" s="29"/>
      <c r="AFL146" s="29"/>
      <c r="AFM146" s="29"/>
      <c r="AFN146" s="29"/>
      <c r="AFO146" s="29"/>
      <c r="AFP146" s="29"/>
      <c r="AFQ146" s="29"/>
      <c r="AFR146" s="29"/>
      <c r="AFS146" s="29"/>
      <c r="AFT146" s="29"/>
      <c r="AFU146" s="29"/>
      <c r="AFV146" s="29"/>
      <c r="AFW146" s="29"/>
      <c r="AFX146" s="29"/>
      <c r="AFY146" s="29"/>
      <c r="AFZ146" s="29"/>
      <c r="AGA146" s="29"/>
      <c r="AGB146" s="29"/>
      <c r="AGC146" s="29"/>
      <c r="AGD146" s="29"/>
      <c r="AGE146" s="29"/>
      <c r="AGF146" s="29"/>
      <c r="AGG146" s="29"/>
      <c r="AGH146" s="29"/>
      <c r="AGI146" s="29"/>
      <c r="AGJ146" s="29"/>
      <c r="AGK146" s="29"/>
      <c r="AGL146" s="29"/>
      <c r="AGM146" s="29"/>
      <c r="AGN146" s="29"/>
      <c r="AGO146" s="29"/>
      <c r="AGP146" s="29"/>
      <c r="AGQ146" s="29"/>
      <c r="AGR146" s="29"/>
      <c r="AGS146" s="29"/>
      <c r="AGT146" s="29"/>
      <c r="AGU146" s="29"/>
      <c r="AGV146" s="29"/>
      <c r="AGW146" s="29"/>
      <c r="AGX146" s="29"/>
      <c r="AGY146" s="29"/>
      <c r="AGZ146" s="29"/>
      <c r="AHA146" s="29"/>
      <c r="AHB146" s="29"/>
      <c r="AHC146" s="29"/>
      <c r="AHD146" s="29"/>
      <c r="AHE146" s="29"/>
      <c r="AHF146" s="29"/>
      <c r="AHG146" s="29"/>
      <c r="AHH146" s="29"/>
      <c r="AHI146" s="29"/>
      <c r="AHJ146" s="29"/>
      <c r="AHK146" s="29"/>
      <c r="AHL146" s="29"/>
      <c r="AHM146" s="29"/>
      <c r="AHN146" s="29"/>
      <c r="AHO146" s="29"/>
      <c r="AHP146" s="29"/>
      <c r="AHQ146" s="29"/>
      <c r="AHR146" s="29"/>
      <c r="AHS146" s="29"/>
      <c r="AHT146" s="29"/>
      <c r="AHU146" s="29"/>
      <c r="AHV146" s="29"/>
      <c r="AHW146" s="29"/>
      <c r="AHX146" s="29"/>
      <c r="AHY146" s="29"/>
      <c r="AHZ146" s="29"/>
      <c r="AIA146" s="29"/>
      <c r="AIB146" s="29"/>
      <c r="AIC146" s="29"/>
      <c r="AID146" s="29"/>
      <c r="AIE146" s="29"/>
      <c r="AIF146" s="29"/>
      <c r="AIG146" s="29"/>
      <c r="AIH146" s="29"/>
      <c r="AII146" s="29"/>
      <c r="AIJ146" s="29"/>
      <c r="AIK146" s="29"/>
      <c r="AIL146" s="29"/>
      <c r="AIM146" s="29"/>
      <c r="AIN146" s="29"/>
      <c r="AIO146" s="29"/>
      <c r="AIP146" s="29"/>
      <c r="AIQ146" s="29"/>
      <c r="AIR146" s="29"/>
      <c r="AIS146" s="29"/>
      <c r="AIT146" s="29"/>
      <c r="AIU146" s="29"/>
      <c r="AIV146" s="29"/>
      <c r="AIW146" s="29"/>
      <c r="AIX146" s="29"/>
      <c r="AIY146" s="29"/>
      <c r="AIZ146" s="29"/>
      <c r="AJA146" s="29"/>
      <c r="AJB146" s="29"/>
      <c r="AJC146" s="29"/>
      <c r="AJD146" s="29"/>
      <c r="AJE146" s="29"/>
      <c r="AJF146" s="29"/>
      <c r="AJG146" s="29"/>
      <c r="AJH146" s="29"/>
      <c r="AJI146" s="29"/>
      <c r="AJJ146" s="29"/>
      <c r="AJK146" s="29"/>
      <c r="AJL146" s="29"/>
      <c r="AJM146" s="29"/>
      <c r="AJN146" s="29"/>
      <c r="AJO146" s="29"/>
      <c r="AJP146" s="29"/>
      <c r="AJQ146" s="29"/>
      <c r="AJR146" s="29"/>
      <c r="AJS146" s="29"/>
      <c r="AJT146" s="29"/>
      <c r="AJU146" s="29"/>
      <c r="AJV146" s="29"/>
      <c r="AJW146" s="29"/>
      <c r="AJX146" s="29"/>
      <c r="AJY146" s="29"/>
      <c r="AJZ146" s="29"/>
      <c r="AKA146" s="29"/>
      <c r="AKB146" s="29"/>
      <c r="AKC146" s="29"/>
      <c r="AKD146" s="29"/>
      <c r="AKE146" s="29"/>
      <c r="AKF146" s="29"/>
      <c r="AKG146" s="29"/>
      <c r="AKH146" s="29"/>
      <c r="AKI146" s="29"/>
      <c r="AKJ146" s="29"/>
      <c r="AKK146" s="29"/>
      <c r="AKL146" s="29"/>
      <c r="AKM146" s="29"/>
      <c r="AKN146" s="29"/>
      <c r="AKO146" s="29"/>
      <c r="AKP146" s="29"/>
      <c r="AKQ146" s="29"/>
      <c r="AKR146" s="29"/>
      <c r="AKS146" s="29"/>
      <c r="AKT146" s="29"/>
      <c r="AKU146" s="29"/>
      <c r="AKV146" s="29"/>
      <c r="AKW146" s="29"/>
      <c r="AKX146" s="29"/>
      <c r="AKY146" s="29"/>
      <c r="AKZ146" s="29"/>
      <c r="ALA146" s="29"/>
      <c r="ALB146" s="29"/>
      <c r="ALC146" s="29"/>
      <c r="ALD146" s="29"/>
      <c r="ALE146" s="29"/>
      <c r="ALF146" s="29"/>
      <c r="ALG146" s="29"/>
      <c r="ALH146" s="29"/>
      <c r="ALI146" s="29"/>
      <c r="ALJ146" s="29"/>
      <c r="ALK146" s="29"/>
      <c r="ALL146" s="29"/>
      <c r="ALM146" s="29"/>
      <c r="ALN146" s="29"/>
      <c r="ALO146" s="29"/>
      <c r="ALP146" s="29"/>
      <c r="ALQ146" s="29"/>
      <c r="ALR146" s="29"/>
      <c r="ALS146" s="29"/>
      <c r="ALT146" s="29"/>
      <c r="ALU146" s="29"/>
      <c r="ALV146" s="29"/>
      <c r="ALW146" s="29"/>
      <c r="ALX146" s="29"/>
      <c r="ALY146" s="29"/>
      <c r="ALZ146" s="29"/>
      <c r="AMA146" s="29"/>
      <c r="AMB146" s="29"/>
      <c r="AMC146" s="29"/>
      <c r="AMD146" s="29"/>
      <c r="AME146" s="29"/>
      <c r="AMF146" s="29"/>
      <c r="AMG146" s="29"/>
      <c r="AMH146" s="29"/>
      <c r="AMI146" s="29"/>
      <c r="AMJ146" s="29"/>
      <c r="AMK146" s="29"/>
    </row>
    <row r="147" spans="1:1025" s="30" customFormat="1" ht="15">
      <c r="A147" s="288"/>
      <c r="B147" s="289"/>
      <c r="C147" s="292" t="s">
        <v>147</v>
      </c>
      <c r="D147" s="293"/>
      <c r="E147" s="209" t="s">
        <v>149</v>
      </c>
      <c r="F147" s="210"/>
      <c r="G147" s="211"/>
      <c r="I147" s="29"/>
      <c r="J147" s="12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  <c r="FJ147" s="29"/>
      <c r="FK147" s="29"/>
      <c r="FL147" s="29"/>
      <c r="FM147" s="29"/>
      <c r="FN147" s="29"/>
      <c r="FO147" s="29"/>
      <c r="FP147" s="29"/>
      <c r="FQ147" s="29"/>
      <c r="FR147" s="29"/>
      <c r="FS147" s="29"/>
      <c r="FT147" s="29"/>
      <c r="FU147" s="29"/>
      <c r="FV147" s="29"/>
      <c r="FW147" s="29"/>
      <c r="FX147" s="29"/>
      <c r="FY147" s="29"/>
      <c r="FZ147" s="29"/>
      <c r="GA147" s="29"/>
      <c r="GB147" s="29"/>
      <c r="GC147" s="29"/>
      <c r="GD147" s="29"/>
      <c r="GE147" s="29"/>
      <c r="GF147" s="29"/>
      <c r="GG147" s="29"/>
      <c r="GH147" s="29"/>
      <c r="GI147" s="29"/>
      <c r="GJ147" s="29"/>
      <c r="GK147" s="29"/>
      <c r="GL147" s="29"/>
      <c r="GM147" s="29"/>
      <c r="GN147" s="29"/>
      <c r="GO147" s="29"/>
      <c r="GP147" s="29"/>
      <c r="GQ147" s="29"/>
      <c r="GR147" s="29"/>
      <c r="GS147" s="29"/>
      <c r="GT147" s="29"/>
      <c r="GU147" s="29"/>
      <c r="GV147" s="29"/>
      <c r="GW147" s="29"/>
      <c r="GX147" s="29"/>
      <c r="GY147" s="29"/>
      <c r="GZ147" s="29"/>
      <c r="HA147" s="29"/>
      <c r="HB147" s="29"/>
      <c r="HC147" s="29"/>
      <c r="HD147" s="29"/>
      <c r="HE147" s="29"/>
      <c r="HF147" s="29"/>
      <c r="HG147" s="29"/>
      <c r="HH147" s="29"/>
      <c r="HI147" s="29"/>
      <c r="HJ147" s="29"/>
      <c r="HK147" s="29"/>
      <c r="HL147" s="29"/>
      <c r="HM147" s="29"/>
      <c r="HN147" s="29"/>
      <c r="HO147" s="29"/>
      <c r="HP147" s="29"/>
      <c r="HQ147" s="29"/>
      <c r="HR147" s="29"/>
      <c r="HS147" s="29"/>
      <c r="HT147" s="29"/>
      <c r="HU147" s="29"/>
      <c r="HV147" s="29"/>
      <c r="HW147" s="29"/>
      <c r="HX147" s="29"/>
      <c r="HY147" s="29"/>
      <c r="HZ147" s="29"/>
      <c r="IA147" s="29"/>
      <c r="IB147" s="29"/>
      <c r="IC147" s="29"/>
      <c r="ID147" s="29"/>
      <c r="IE147" s="29"/>
      <c r="IF147" s="29"/>
      <c r="IG147" s="29"/>
      <c r="IH147" s="29"/>
      <c r="II147" s="29"/>
      <c r="IJ147" s="29"/>
      <c r="IK147" s="29"/>
      <c r="IL147" s="29"/>
      <c r="IM147" s="29"/>
      <c r="IN147" s="29"/>
      <c r="IO147" s="29"/>
      <c r="IP147" s="29"/>
      <c r="IQ147" s="29"/>
      <c r="IR147" s="29"/>
      <c r="IS147" s="29"/>
      <c r="IT147" s="29"/>
      <c r="IU147" s="29"/>
      <c r="IV147" s="29"/>
      <c r="IW147" s="29"/>
      <c r="IX147" s="29"/>
      <c r="IY147" s="29"/>
      <c r="IZ147" s="29"/>
      <c r="JA147" s="29"/>
      <c r="JB147" s="29"/>
      <c r="JC147" s="29"/>
      <c r="JD147" s="29"/>
      <c r="JE147" s="29"/>
      <c r="JF147" s="29"/>
      <c r="JG147" s="29"/>
      <c r="JH147" s="29"/>
      <c r="JI147" s="29"/>
      <c r="JJ147" s="29"/>
      <c r="JK147" s="29"/>
      <c r="JL147" s="29"/>
      <c r="JM147" s="29"/>
      <c r="JN147" s="29"/>
      <c r="JO147" s="29"/>
      <c r="JP147" s="29"/>
      <c r="JQ147" s="29"/>
      <c r="JR147" s="29"/>
      <c r="JS147" s="29"/>
      <c r="JT147" s="29"/>
      <c r="JU147" s="29"/>
      <c r="JV147" s="29"/>
      <c r="JW147" s="29"/>
      <c r="JX147" s="29"/>
      <c r="JY147" s="29"/>
      <c r="JZ147" s="29"/>
      <c r="KA147" s="29"/>
      <c r="KB147" s="29"/>
      <c r="KC147" s="29"/>
      <c r="KD147" s="29"/>
      <c r="KE147" s="29"/>
      <c r="KF147" s="29"/>
      <c r="KG147" s="29"/>
      <c r="KH147" s="29"/>
      <c r="KI147" s="29"/>
      <c r="KJ147" s="29"/>
      <c r="KK147" s="29"/>
      <c r="KL147" s="29"/>
      <c r="KM147" s="29"/>
      <c r="KN147" s="29"/>
      <c r="KO147" s="29"/>
      <c r="KP147" s="29"/>
      <c r="KQ147" s="29"/>
      <c r="KR147" s="29"/>
      <c r="KS147" s="29"/>
      <c r="KT147" s="29"/>
      <c r="KU147" s="29"/>
      <c r="KV147" s="29"/>
      <c r="KW147" s="29"/>
      <c r="KX147" s="29"/>
      <c r="KY147" s="29"/>
      <c r="KZ147" s="29"/>
      <c r="LA147" s="29"/>
      <c r="LB147" s="29"/>
      <c r="LC147" s="29"/>
      <c r="LD147" s="29"/>
      <c r="LE147" s="29"/>
      <c r="LF147" s="29"/>
      <c r="LG147" s="29"/>
      <c r="LH147" s="29"/>
      <c r="LI147" s="29"/>
      <c r="LJ147" s="29"/>
      <c r="LK147" s="29"/>
      <c r="LL147" s="29"/>
      <c r="LM147" s="29"/>
      <c r="LN147" s="29"/>
      <c r="LO147" s="29"/>
      <c r="LP147" s="29"/>
      <c r="LQ147" s="29"/>
      <c r="LR147" s="29"/>
      <c r="LS147" s="29"/>
      <c r="LT147" s="29"/>
      <c r="LU147" s="29"/>
      <c r="LV147" s="29"/>
      <c r="LW147" s="29"/>
      <c r="LX147" s="29"/>
      <c r="LY147" s="29"/>
      <c r="LZ147" s="29"/>
      <c r="MA147" s="29"/>
      <c r="MB147" s="29"/>
      <c r="MC147" s="29"/>
      <c r="MD147" s="29"/>
      <c r="ME147" s="29"/>
      <c r="MF147" s="29"/>
      <c r="MG147" s="29"/>
      <c r="MH147" s="29"/>
      <c r="MI147" s="29"/>
      <c r="MJ147" s="29"/>
      <c r="MK147" s="29"/>
      <c r="ML147" s="29"/>
      <c r="MM147" s="29"/>
      <c r="MN147" s="29"/>
      <c r="MO147" s="29"/>
      <c r="MP147" s="29"/>
      <c r="MQ147" s="29"/>
      <c r="MR147" s="29"/>
      <c r="MS147" s="29"/>
      <c r="MT147" s="29"/>
      <c r="MU147" s="29"/>
      <c r="MV147" s="29"/>
      <c r="MW147" s="29"/>
      <c r="MX147" s="29"/>
      <c r="MY147" s="29"/>
      <c r="MZ147" s="29"/>
      <c r="NA147" s="29"/>
      <c r="NB147" s="29"/>
      <c r="NC147" s="29"/>
      <c r="ND147" s="29"/>
      <c r="NE147" s="29"/>
      <c r="NF147" s="29"/>
      <c r="NG147" s="29"/>
      <c r="NH147" s="29"/>
      <c r="NI147" s="29"/>
      <c r="NJ147" s="29"/>
      <c r="NK147" s="29"/>
      <c r="NL147" s="29"/>
      <c r="NM147" s="29"/>
      <c r="NN147" s="29"/>
      <c r="NO147" s="29"/>
      <c r="NP147" s="29"/>
      <c r="NQ147" s="29"/>
      <c r="NR147" s="29"/>
      <c r="NS147" s="29"/>
      <c r="NT147" s="29"/>
      <c r="NU147" s="29"/>
      <c r="NV147" s="29"/>
      <c r="NW147" s="29"/>
      <c r="NX147" s="29"/>
      <c r="NY147" s="29"/>
      <c r="NZ147" s="29"/>
      <c r="OA147" s="29"/>
      <c r="OB147" s="29"/>
      <c r="OC147" s="29"/>
      <c r="OD147" s="29"/>
      <c r="OE147" s="29"/>
      <c r="OF147" s="29"/>
      <c r="OG147" s="29"/>
      <c r="OH147" s="29"/>
      <c r="OI147" s="29"/>
      <c r="OJ147" s="29"/>
      <c r="OK147" s="29"/>
      <c r="OL147" s="29"/>
      <c r="OM147" s="29"/>
      <c r="ON147" s="29"/>
      <c r="OO147" s="29"/>
      <c r="OP147" s="29"/>
      <c r="OQ147" s="29"/>
      <c r="OR147" s="29"/>
      <c r="OS147" s="29"/>
      <c r="OT147" s="29"/>
      <c r="OU147" s="29"/>
      <c r="OV147" s="29"/>
      <c r="OW147" s="29"/>
      <c r="OX147" s="29"/>
      <c r="OY147" s="29"/>
      <c r="OZ147" s="29"/>
      <c r="PA147" s="29"/>
      <c r="PB147" s="29"/>
      <c r="PC147" s="29"/>
      <c r="PD147" s="29"/>
      <c r="PE147" s="29"/>
      <c r="PF147" s="29"/>
      <c r="PG147" s="29"/>
      <c r="PH147" s="29"/>
      <c r="PI147" s="29"/>
      <c r="PJ147" s="29"/>
      <c r="PK147" s="29"/>
      <c r="PL147" s="29"/>
      <c r="PM147" s="29"/>
      <c r="PN147" s="29"/>
      <c r="PO147" s="29"/>
      <c r="PP147" s="29"/>
      <c r="PQ147" s="29"/>
      <c r="PR147" s="29"/>
      <c r="PS147" s="29"/>
      <c r="PT147" s="29"/>
      <c r="PU147" s="29"/>
      <c r="PV147" s="29"/>
      <c r="PW147" s="29"/>
      <c r="PX147" s="29"/>
      <c r="PY147" s="29"/>
      <c r="PZ147" s="29"/>
      <c r="QA147" s="29"/>
      <c r="QB147" s="29"/>
      <c r="QC147" s="29"/>
      <c r="QD147" s="29"/>
      <c r="QE147" s="29"/>
      <c r="QF147" s="29"/>
      <c r="QG147" s="29"/>
      <c r="QH147" s="29"/>
      <c r="QI147" s="29"/>
      <c r="QJ147" s="29"/>
      <c r="QK147" s="29"/>
      <c r="QL147" s="29"/>
      <c r="QM147" s="29"/>
      <c r="QN147" s="29"/>
      <c r="QO147" s="29"/>
      <c r="QP147" s="29"/>
      <c r="QQ147" s="29"/>
      <c r="QR147" s="29"/>
      <c r="QS147" s="29"/>
      <c r="QT147" s="29"/>
      <c r="QU147" s="29"/>
      <c r="QV147" s="29"/>
      <c r="QW147" s="29"/>
      <c r="QX147" s="29"/>
      <c r="QY147" s="29"/>
      <c r="QZ147" s="29"/>
      <c r="RA147" s="29"/>
      <c r="RB147" s="29"/>
      <c r="RC147" s="29"/>
      <c r="RD147" s="29"/>
      <c r="RE147" s="29"/>
      <c r="RF147" s="29"/>
      <c r="RG147" s="29"/>
      <c r="RH147" s="29"/>
      <c r="RI147" s="29"/>
      <c r="RJ147" s="29"/>
      <c r="RK147" s="29"/>
      <c r="RL147" s="29"/>
      <c r="RM147" s="29"/>
      <c r="RN147" s="29"/>
      <c r="RO147" s="29"/>
      <c r="RP147" s="29"/>
      <c r="RQ147" s="29"/>
      <c r="RR147" s="29"/>
      <c r="RS147" s="29"/>
      <c r="RT147" s="29"/>
      <c r="RU147" s="29"/>
      <c r="RV147" s="29"/>
      <c r="RW147" s="29"/>
      <c r="RX147" s="29"/>
      <c r="RY147" s="29"/>
      <c r="RZ147" s="29"/>
      <c r="SA147" s="29"/>
      <c r="SB147" s="29"/>
      <c r="SC147" s="29"/>
      <c r="SD147" s="29"/>
      <c r="SE147" s="29"/>
      <c r="SF147" s="29"/>
      <c r="SG147" s="29"/>
      <c r="SH147" s="29"/>
      <c r="SI147" s="29"/>
      <c r="SJ147" s="29"/>
      <c r="SK147" s="29"/>
      <c r="SL147" s="29"/>
      <c r="SM147" s="29"/>
      <c r="SN147" s="29"/>
      <c r="SO147" s="29"/>
      <c r="SP147" s="29"/>
      <c r="SQ147" s="29"/>
      <c r="SR147" s="29"/>
      <c r="SS147" s="29"/>
      <c r="ST147" s="29"/>
      <c r="SU147" s="29"/>
      <c r="SV147" s="29"/>
      <c r="SW147" s="29"/>
      <c r="SX147" s="29"/>
      <c r="SY147" s="29"/>
      <c r="SZ147" s="29"/>
      <c r="TA147" s="29"/>
      <c r="TB147" s="29"/>
      <c r="TC147" s="29"/>
      <c r="TD147" s="29"/>
      <c r="TE147" s="29"/>
      <c r="TF147" s="29"/>
      <c r="TG147" s="29"/>
      <c r="TH147" s="29"/>
      <c r="TI147" s="29"/>
      <c r="TJ147" s="29"/>
      <c r="TK147" s="29"/>
      <c r="TL147" s="29"/>
      <c r="TM147" s="29"/>
      <c r="TN147" s="29"/>
      <c r="TO147" s="29"/>
      <c r="TP147" s="29"/>
      <c r="TQ147" s="29"/>
      <c r="TR147" s="29"/>
      <c r="TS147" s="29"/>
      <c r="TT147" s="29"/>
      <c r="TU147" s="29"/>
      <c r="TV147" s="29"/>
      <c r="TW147" s="29"/>
      <c r="TX147" s="29"/>
      <c r="TY147" s="29"/>
      <c r="TZ147" s="29"/>
      <c r="UA147" s="29"/>
      <c r="UB147" s="29"/>
      <c r="UC147" s="29"/>
      <c r="UD147" s="29"/>
      <c r="UE147" s="29"/>
      <c r="UF147" s="29"/>
      <c r="UG147" s="29"/>
      <c r="UH147" s="29"/>
      <c r="UI147" s="29"/>
      <c r="UJ147" s="29"/>
      <c r="UK147" s="29"/>
      <c r="UL147" s="29"/>
      <c r="UM147" s="29"/>
      <c r="UN147" s="29"/>
      <c r="UO147" s="29"/>
      <c r="UP147" s="29"/>
      <c r="UQ147" s="29"/>
      <c r="UR147" s="29"/>
      <c r="US147" s="29"/>
      <c r="UT147" s="29"/>
      <c r="UU147" s="29"/>
      <c r="UV147" s="29"/>
      <c r="UW147" s="29"/>
      <c r="UX147" s="29"/>
      <c r="UY147" s="29"/>
      <c r="UZ147" s="29"/>
      <c r="VA147" s="29"/>
      <c r="VB147" s="29"/>
      <c r="VC147" s="29"/>
      <c r="VD147" s="29"/>
      <c r="VE147" s="29"/>
      <c r="VF147" s="29"/>
      <c r="VG147" s="29"/>
      <c r="VH147" s="29"/>
      <c r="VI147" s="29"/>
      <c r="VJ147" s="29"/>
      <c r="VK147" s="29"/>
      <c r="VL147" s="29"/>
      <c r="VM147" s="29"/>
      <c r="VN147" s="29"/>
      <c r="VO147" s="29"/>
      <c r="VP147" s="29"/>
      <c r="VQ147" s="29"/>
      <c r="VR147" s="29"/>
      <c r="VS147" s="29"/>
      <c r="VT147" s="29"/>
      <c r="VU147" s="29"/>
      <c r="VV147" s="29"/>
      <c r="VW147" s="29"/>
      <c r="VX147" s="29"/>
      <c r="VY147" s="29"/>
      <c r="VZ147" s="29"/>
      <c r="WA147" s="29"/>
      <c r="WB147" s="29"/>
      <c r="WC147" s="29"/>
      <c r="WD147" s="29"/>
      <c r="WE147" s="29"/>
      <c r="WF147" s="29"/>
      <c r="WG147" s="29"/>
      <c r="WH147" s="29"/>
      <c r="WI147" s="29"/>
      <c r="WJ147" s="29"/>
      <c r="WK147" s="29"/>
      <c r="WL147" s="29"/>
      <c r="WM147" s="29"/>
      <c r="WN147" s="29"/>
      <c r="WO147" s="29"/>
      <c r="WP147" s="29"/>
      <c r="WQ147" s="29"/>
      <c r="WR147" s="29"/>
      <c r="WS147" s="29"/>
      <c r="WT147" s="29"/>
      <c r="WU147" s="29"/>
      <c r="WV147" s="29"/>
      <c r="WW147" s="29"/>
      <c r="WX147" s="29"/>
      <c r="WY147" s="29"/>
      <c r="WZ147" s="29"/>
      <c r="XA147" s="29"/>
      <c r="XB147" s="29"/>
      <c r="XC147" s="29"/>
      <c r="XD147" s="29"/>
      <c r="XE147" s="29"/>
      <c r="XF147" s="29"/>
      <c r="XG147" s="29"/>
      <c r="XH147" s="29"/>
      <c r="XI147" s="29"/>
      <c r="XJ147" s="29"/>
      <c r="XK147" s="29"/>
      <c r="XL147" s="29"/>
      <c r="XM147" s="29"/>
      <c r="XN147" s="29"/>
      <c r="XO147" s="29"/>
      <c r="XP147" s="29"/>
      <c r="XQ147" s="29"/>
      <c r="XR147" s="29"/>
      <c r="XS147" s="29"/>
      <c r="XT147" s="29"/>
      <c r="XU147" s="29"/>
      <c r="XV147" s="29"/>
      <c r="XW147" s="29"/>
      <c r="XX147" s="29"/>
      <c r="XY147" s="29"/>
      <c r="XZ147" s="29"/>
      <c r="YA147" s="29"/>
      <c r="YB147" s="29"/>
      <c r="YC147" s="29"/>
      <c r="YD147" s="29"/>
      <c r="YE147" s="29"/>
      <c r="YF147" s="29"/>
      <c r="YG147" s="29"/>
      <c r="YH147" s="29"/>
      <c r="YI147" s="29"/>
      <c r="YJ147" s="29"/>
      <c r="YK147" s="29"/>
      <c r="YL147" s="29"/>
      <c r="YM147" s="29"/>
      <c r="YN147" s="29"/>
      <c r="YO147" s="29"/>
      <c r="YP147" s="29"/>
      <c r="YQ147" s="29"/>
      <c r="YR147" s="29"/>
      <c r="YS147" s="29"/>
      <c r="YT147" s="29"/>
      <c r="YU147" s="29"/>
      <c r="YV147" s="29"/>
      <c r="YW147" s="29"/>
      <c r="YX147" s="29"/>
      <c r="YY147" s="29"/>
      <c r="YZ147" s="29"/>
      <c r="ZA147" s="29"/>
      <c r="ZB147" s="29"/>
      <c r="ZC147" s="29"/>
      <c r="ZD147" s="29"/>
      <c r="ZE147" s="29"/>
      <c r="ZF147" s="29"/>
      <c r="ZG147" s="29"/>
      <c r="ZH147" s="29"/>
      <c r="ZI147" s="29"/>
      <c r="ZJ147" s="29"/>
      <c r="ZK147" s="29"/>
      <c r="ZL147" s="29"/>
      <c r="ZM147" s="29"/>
      <c r="ZN147" s="29"/>
      <c r="ZO147" s="29"/>
      <c r="ZP147" s="29"/>
      <c r="ZQ147" s="29"/>
      <c r="ZR147" s="29"/>
      <c r="ZS147" s="29"/>
      <c r="ZT147" s="29"/>
      <c r="ZU147" s="29"/>
      <c r="ZV147" s="29"/>
      <c r="ZW147" s="29"/>
      <c r="ZX147" s="29"/>
      <c r="ZY147" s="29"/>
      <c r="ZZ147" s="29"/>
      <c r="AAA147" s="29"/>
      <c r="AAB147" s="29"/>
      <c r="AAC147" s="29"/>
      <c r="AAD147" s="29"/>
      <c r="AAE147" s="29"/>
      <c r="AAF147" s="29"/>
      <c r="AAG147" s="29"/>
      <c r="AAH147" s="29"/>
      <c r="AAI147" s="29"/>
      <c r="AAJ147" s="29"/>
      <c r="AAK147" s="29"/>
      <c r="AAL147" s="29"/>
      <c r="AAM147" s="29"/>
      <c r="AAN147" s="29"/>
      <c r="AAO147" s="29"/>
      <c r="AAP147" s="29"/>
      <c r="AAQ147" s="29"/>
      <c r="AAR147" s="29"/>
      <c r="AAS147" s="29"/>
      <c r="AAT147" s="29"/>
      <c r="AAU147" s="29"/>
      <c r="AAV147" s="29"/>
      <c r="AAW147" s="29"/>
      <c r="AAX147" s="29"/>
      <c r="AAY147" s="29"/>
      <c r="AAZ147" s="29"/>
      <c r="ABA147" s="29"/>
      <c r="ABB147" s="29"/>
      <c r="ABC147" s="29"/>
      <c r="ABD147" s="29"/>
      <c r="ABE147" s="29"/>
      <c r="ABF147" s="29"/>
      <c r="ABG147" s="29"/>
      <c r="ABH147" s="29"/>
      <c r="ABI147" s="29"/>
      <c r="ABJ147" s="29"/>
      <c r="ABK147" s="29"/>
      <c r="ABL147" s="29"/>
      <c r="ABM147" s="29"/>
      <c r="ABN147" s="29"/>
      <c r="ABO147" s="29"/>
      <c r="ABP147" s="29"/>
      <c r="ABQ147" s="29"/>
      <c r="ABR147" s="29"/>
      <c r="ABS147" s="29"/>
      <c r="ABT147" s="29"/>
      <c r="ABU147" s="29"/>
      <c r="ABV147" s="29"/>
      <c r="ABW147" s="29"/>
      <c r="ABX147" s="29"/>
      <c r="ABY147" s="29"/>
      <c r="ABZ147" s="29"/>
      <c r="ACA147" s="29"/>
      <c r="ACB147" s="29"/>
      <c r="ACC147" s="29"/>
      <c r="ACD147" s="29"/>
      <c r="ACE147" s="29"/>
      <c r="ACF147" s="29"/>
      <c r="ACG147" s="29"/>
      <c r="ACH147" s="29"/>
      <c r="ACI147" s="29"/>
      <c r="ACJ147" s="29"/>
      <c r="ACK147" s="29"/>
      <c r="ACL147" s="29"/>
      <c r="ACM147" s="29"/>
      <c r="ACN147" s="29"/>
      <c r="ACO147" s="29"/>
      <c r="ACP147" s="29"/>
      <c r="ACQ147" s="29"/>
      <c r="ACR147" s="29"/>
      <c r="ACS147" s="29"/>
      <c r="ACT147" s="29"/>
      <c r="ACU147" s="29"/>
      <c r="ACV147" s="29"/>
      <c r="ACW147" s="29"/>
      <c r="ACX147" s="29"/>
      <c r="ACY147" s="29"/>
      <c r="ACZ147" s="29"/>
      <c r="ADA147" s="29"/>
      <c r="ADB147" s="29"/>
      <c r="ADC147" s="29"/>
      <c r="ADD147" s="29"/>
      <c r="ADE147" s="29"/>
      <c r="ADF147" s="29"/>
      <c r="ADG147" s="29"/>
      <c r="ADH147" s="29"/>
      <c r="ADI147" s="29"/>
      <c r="ADJ147" s="29"/>
      <c r="ADK147" s="29"/>
      <c r="ADL147" s="29"/>
      <c r="ADM147" s="29"/>
      <c r="ADN147" s="29"/>
      <c r="ADO147" s="29"/>
      <c r="ADP147" s="29"/>
      <c r="ADQ147" s="29"/>
      <c r="ADR147" s="29"/>
      <c r="ADS147" s="29"/>
      <c r="ADT147" s="29"/>
      <c r="ADU147" s="29"/>
      <c r="ADV147" s="29"/>
      <c r="ADW147" s="29"/>
      <c r="ADX147" s="29"/>
      <c r="ADY147" s="29"/>
      <c r="ADZ147" s="29"/>
      <c r="AEA147" s="29"/>
      <c r="AEB147" s="29"/>
      <c r="AEC147" s="29"/>
      <c r="AED147" s="29"/>
      <c r="AEE147" s="29"/>
      <c r="AEF147" s="29"/>
      <c r="AEG147" s="29"/>
      <c r="AEH147" s="29"/>
      <c r="AEI147" s="29"/>
      <c r="AEJ147" s="29"/>
      <c r="AEK147" s="29"/>
      <c r="AEL147" s="29"/>
      <c r="AEM147" s="29"/>
      <c r="AEN147" s="29"/>
      <c r="AEO147" s="29"/>
      <c r="AEP147" s="29"/>
      <c r="AEQ147" s="29"/>
      <c r="AER147" s="29"/>
      <c r="AES147" s="29"/>
      <c r="AET147" s="29"/>
      <c r="AEU147" s="29"/>
      <c r="AEV147" s="29"/>
      <c r="AEW147" s="29"/>
      <c r="AEX147" s="29"/>
      <c r="AEY147" s="29"/>
      <c r="AEZ147" s="29"/>
      <c r="AFA147" s="29"/>
      <c r="AFB147" s="29"/>
      <c r="AFC147" s="29"/>
      <c r="AFD147" s="29"/>
      <c r="AFE147" s="29"/>
      <c r="AFF147" s="29"/>
      <c r="AFG147" s="29"/>
      <c r="AFH147" s="29"/>
      <c r="AFI147" s="29"/>
      <c r="AFJ147" s="29"/>
      <c r="AFK147" s="29"/>
      <c r="AFL147" s="29"/>
      <c r="AFM147" s="29"/>
      <c r="AFN147" s="29"/>
      <c r="AFO147" s="29"/>
      <c r="AFP147" s="29"/>
      <c r="AFQ147" s="29"/>
      <c r="AFR147" s="29"/>
      <c r="AFS147" s="29"/>
      <c r="AFT147" s="29"/>
      <c r="AFU147" s="29"/>
      <c r="AFV147" s="29"/>
      <c r="AFW147" s="29"/>
      <c r="AFX147" s="29"/>
      <c r="AFY147" s="29"/>
      <c r="AFZ147" s="29"/>
      <c r="AGA147" s="29"/>
      <c r="AGB147" s="29"/>
      <c r="AGC147" s="29"/>
      <c r="AGD147" s="29"/>
      <c r="AGE147" s="29"/>
      <c r="AGF147" s="29"/>
      <c r="AGG147" s="29"/>
      <c r="AGH147" s="29"/>
      <c r="AGI147" s="29"/>
      <c r="AGJ147" s="29"/>
      <c r="AGK147" s="29"/>
      <c r="AGL147" s="29"/>
      <c r="AGM147" s="29"/>
      <c r="AGN147" s="29"/>
      <c r="AGO147" s="29"/>
      <c r="AGP147" s="29"/>
      <c r="AGQ147" s="29"/>
      <c r="AGR147" s="29"/>
      <c r="AGS147" s="29"/>
      <c r="AGT147" s="29"/>
      <c r="AGU147" s="29"/>
      <c r="AGV147" s="29"/>
      <c r="AGW147" s="29"/>
      <c r="AGX147" s="29"/>
      <c r="AGY147" s="29"/>
      <c r="AGZ147" s="29"/>
      <c r="AHA147" s="29"/>
      <c r="AHB147" s="29"/>
      <c r="AHC147" s="29"/>
      <c r="AHD147" s="29"/>
      <c r="AHE147" s="29"/>
      <c r="AHF147" s="29"/>
      <c r="AHG147" s="29"/>
      <c r="AHH147" s="29"/>
      <c r="AHI147" s="29"/>
      <c r="AHJ147" s="29"/>
      <c r="AHK147" s="29"/>
      <c r="AHL147" s="29"/>
      <c r="AHM147" s="29"/>
      <c r="AHN147" s="29"/>
      <c r="AHO147" s="29"/>
      <c r="AHP147" s="29"/>
      <c r="AHQ147" s="29"/>
      <c r="AHR147" s="29"/>
      <c r="AHS147" s="29"/>
      <c r="AHT147" s="29"/>
      <c r="AHU147" s="29"/>
      <c r="AHV147" s="29"/>
      <c r="AHW147" s="29"/>
      <c r="AHX147" s="29"/>
      <c r="AHY147" s="29"/>
      <c r="AHZ147" s="29"/>
      <c r="AIA147" s="29"/>
      <c r="AIB147" s="29"/>
      <c r="AIC147" s="29"/>
      <c r="AID147" s="29"/>
      <c r="AIE147" s="29"/>
      <c r="AIF147" s="29"/>
      <c r="AIG147" s="29"/>
      <c r="AIH147" s="29"/>
      <c r="AII147" s="29"/>
      <c r="AIJ147" s="29"/>
      <c r="AIK147" s="29"/>
      <c r="AIL147" s="29"/>
      <c r="AIM147" s="29"/>
      <c r="AIN147" s="29"/>
      <c r="AIO147" s="29"/>
      <c r="AIP147" s="29"/>
      <c r="AIQ147" s="29"/>
      <c r="AIR147" s="29"/>
      <c r="AIS147" s="29"/>
      <c r="AIT147" s="29"/>
      <c r="AIU147" s="29"/>
      <c r="AIV147" s="29"/>
      <c r="AIW147" s="29"/>
      <c r="AIX147" s="29"/>
      <c r="AIY147" s="29"/>
      <c r="AIZ147" s="29"/>
      <c r="AJA147" s="29"/>
      <c r="AJB147" s="29"/>
      <c r="AJC147" s="29"/>
      <c r="AJD147" s="29"/>
      <c r="AJE147" s="29"/>
      <c r="AJF147" s="29"/>
      <c r="AJG147" s="29"/>
      <c r="AJH147" s="29"/>
      <c r="AJI147" s="29"/>
      <c r="AJJ147" s="29"/>
      <c r="AJK147" s="29"/>
      <c r="AJL147" s="29"/>
      <c r="AJM147" s="29"/>
      <c r="AJN147" s="29"/>
      <c r="AJO147" s="29"/>
      <c r="AJP147" s="29"/>
      <c r="AJQ147" s="29"/>
      <c r="AJR147" s="29"/>
      <c r="AJS147" s="29"/>
      <c r="AJT147" s="29"/>
      <c r="AJU147" s="29"/>
      <c r="AJV147" s="29"/>
      <c r="AJW147" s="29"/>
      <c r="AJX147" s="29"/>
      <c r="AJY147" s="29"/>
      <c r="AJZ147" s="29"/>
      <c r="AKA147" s="29"/>
      <c r="AKB147" s="29"/>
      <c r="AKC147" s="29"/>
      <c r="AKD147" s="29"/>
      <c r="AKE147" s="29"/>
      <c r="AKF147" s="29"/>
      <c r="AKG147" s="29"/>
      <c r="AKH147" s="29"/>
      <c r="AKI147" s="29"/>
      <c r="AKJ147" s="29"/>
      <c r="AKK147" s="29"/>
      <c r="AKL147" s="29"/>
      <c r="AKM147" s="29"/>
      <c r="AKN147" s="29"/>
      <c r="AKO147" s="29"/>
      <c r="AKP147" s="29"/>
      <c r="AKQ147" s="29"/>
      <c r="AKR147" s="29"/>
      <c r="AKS147" s="29"/>
      <c r="AKT147" s="29"/>
      <c r="AKU147" s="29"/>
      <c r="AKV147" s="29"/>
      <c r="AKW147" s="29"/>
      <c r="AKX147" s="29"/>
      <c r="AKY147" s="29"/>
      <c r="AKZ147" s="29"/>
      <c r="ALA147" s="29"/>
      <c r="ALB147" s="29"/>
      <c r="ALC147" s="29"/>
      <c r="ALD147" s="29"/>
      <c r="ALE147" s="29"/>
      <c r="ALF147" s="29"/>
      <c r="ALG147" s="29"/>
      <c r="ALH147" s="29"/>
      <c r="ALI147" s="29"/>
      <c r="ALJ147" s="29"/>
      <c r="ALK147" s="29"/>
      <c r="ALL147" s="29"/>
      <c r="ALM147" s="29"/>
      <c r="ALN147" s="29"/>
      <c r="ALO147" s="29"/>
      <c r="ALP147" s="29"/>
      <c r="ALQ147" s="29"/>
      <c r="ALR147" s="29"/>
      <c r="ALS147" s="29"/>
      <c r="ALT147" s="29"/>
      <c r="ALU147" s="29"/>
      <c r="ALV147" s="29"/>
      <c r="ALW147" s="29"/>
      <c r="ALX147" s="29"/>
      <c r="ALY147" s="29"/>
      <c r="ALZ147" s="29"/>
      <c r="AMA147" s="29"/>
      <c r="AMB147" s="29"/>
      <c r="AMC147" s="29"/>
      <c r="AMD147" s="29"/>
      <c r="AME147" s="29"/>
      <c r="AMF147" s="29"/>
      <c r="AMG147" s="29"/>
      <c r="AMH147" s="29"/>
      <c r="AMI147" s="29"/>
      <c r="AMJ147" s="29"/>
      <c r="AMK147" s="29"/>
    </row>
    <row r="148" spans="1:1025" s="30" customFormat="1" ht="15">
      <c r="A148" s="288"/>
      <c r="B148" s="289"/>
      <c r="C148" s="294" t="s">
        <v>148</v>
      </c>
      <c r="D148" s="295"/>
      <c r="E148" s="212"/>
      <c r="F148" s="213"/>
      <c r="G148" s="214"/>
      <c r="I148" s="29"/>
      <c r="J148" s="12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  <c r="FJ148" s="29"/>
      <c r="FK148" s="29"/>
      <c r="FL148" s="29"/>
      <c r="FM148" s="29"/>
      <c r="FN148" s="29"/>
      <c r="FO148" s="29"/>
      <c r="FP148" s="29"/>
      <c r="FQ148" s="29"/>
      <c r="FR148" s="29"/>
      <c r="FS148" s="29"/>
      <c r="FT148" s="29"/>
      <c r="FU148" s="29"/>
      <c r="FV148" s="29"/>
      <c r="FW148" s="29"/>
      <c r="FX148" s="29"/>
      <c r="FY148" s="29"/>
      <c r="FZ148" s="29"/>
      <c r="GA148" s="29"/>
      <c r="GB148" s="29"/>
      <c r="GC148" s="29"/>
      <c r="GD148" s="29"/>
      <c r="GE148" s="29"/>
      <c r="GF148" s="29"/>
      <c r="GG148" s="29"/>
      <c r="GH148" s="29"/>
      <c r="GI148" s="29"/>
      <c r="GJ148" s="29"/>
      <c r="GK148" s="29"/>
      <c r="GL148" s="29"/>
      <c r="GM148" s="29"/>
      <c r="GN148" s="29"/>
      <c r="GO148" s="29"/>
      <c r="GP148" s="29"/>
      <c r="GQ148" s="29"/>
      <c r="GR148" s="29"/>
      <c r="GS148" s="29"/>
      <c r="GT148" s="29"/>
      <c r="GU148" s="29"/>
      <c r="GV148" s="29"/>
      <c r="GW148" s="29"/>
      <c r="GX148" s="29"/>
      <c r="GY148" s="29"/>
      <c r="GZ148" s="29"/>
      <c r="HA148" s="29"/>
      <c r="HB148" s="29"/>
      <c r="HC148" s="29"/>
      <c r="HD148" s="29"/>
      <c r="HE148" s="29"/>
      <c r="HF148" s="29"/>
      <c r="HG148" s="29"/>
      <c r="HH148" s="29"/>
      <c r="HI148" s="29"/>
      <c r="HJ148" s="29"/>
      <c r="HK148" s="29"/>
      <c r="HL148" s="29"/>
      <c r="HM148" s="29"/>
      <c r="HN148" s="29"/>
      <c r="HO148" s="29"/>
      <c r="HP148" s="29"/>
      <c r="HQ148" s="29"/>
      <c r="HR148" s="29"/>
      <c r="HS148" s="29"/>
      <c r="HT148" s="29"/>
      <c r="HU148" s="29"/>
      <c r="HV148" s="29"/>
      <c r="HW148" s="29"/>
      <c r="HX148" s="29"/>
      <c r="HY148" s="29"/>
      <c r="HZ148" s="29"/>
      <c r="IA148" s="29"/>
      <c r="IB148" s="29"/>
      <c r="IC148" s="29"/>
      <c r="ID148" s="29"/>
      <c r="IE148" s="29"/>
      <c r="IF148" s="29"/>
      <c r="IG148" s="29"/>
      <c r="IH148" s="29"/>
      <c r="II148" s="29"/>
      <c r="IJ148" s="29"/>
      <c r="IK148" s="29"/>
      <c r="IL148" s="29"/>
      <c r="IM148" s="29"/>
      <c r="IN148" s="29"/>
      <c r="IO148" s="29"/>
      <c r="IP148" s="29"/>
      <c r="IQ148" s="29"/>
      <c r="IR148" s="29"/>
      <c r="IS148" s="29"/>
      <c r="IT148" s="29"/>
      <c r="IU148" s="29"/>
      <c r="IV148" s="29"/>
      <c r="IW148" s="29"/>
      <c r="IX148" s="29"/>
      <c r="IY148" s="29"/>
      <c r="IZ148" s="29"/>
      <c r="JA148" s="29"/>
      <c r="JB148" s="29"/>
      <c r="JC148" s="29"/>
      <c r="JD148" s="29"/>
      <c r="JE148" s="29"/>
      <c r="JF148" s="29"/>
      <c r="JG148" s="29"/>
      <c r="JH148" s="29"/>
      <c r="JI148" s="29"/>
      <c r="JJ148" s="29"/>
      <c r="JK148" s="29"/>
      <c r="JL148" s="29"/>
      <c r="JM148" s="29"/>
      <c r="JN148" s="29"/>
      <c r="JO148" s="29"/>
      <c r="JP148" s="29"/>
      <c r="JQ148" s="29"/>
      <c r="JR148" s="29"/>
      <c r="JS148" s="29"/>
      <c r="JT148" s="29"/>
      <c r="JU148" s="29"/>
      <c r="JV148" s="29"/>
      <c r="JW148" s="29"/>
      <c r="JX148" s="29"/>
      <c r="JY148" s="29"/>
      <c r="JZ148" s="29"/>
      <c r="KA148" s="29"/>
      <c r="KB148" s="29"/>
      <c r="KC148" s="29"/>
      <c r="KD148" s="29"/>
      <c r="KE148" s="29"/>
      <c r="KF148" s="29"/>
      <c r="KG148" s="29"/>
      <c r="KH148" s="29"/>
      <c r="KI148" s="29"/>
      <c r="KJ148" s="29"/>
      <c r="KK148" s="29"/>
      <c r="KL148" s="29"/>
      <c r="KM148" s="29"/>
      <c r="KN148" s="29"/>
      <c r="KO148" s="29"/>
      <c r="KP148" s="29"/>
      <c r="KQ148" s="29"/>
      <c r="KR148" s="29"/>
      <c r="KS148" s="29"/>
      <c r="KT148" s="29"/>
      <c r="KU148" s="29"/>
      <c r="KV148" s="29"/>
      <c r="KW148" s="29"/>
      <c r="KX148" s="29"/>
      <c r="KY148" s="29"/>
      <c r="KZ148" s="29"/>
      <c r="LA148" s="29"/>
      <c r="LB148" s="29"/>
      <c r="LC148" s="29"/>
      <c r="LD148" s="29"/>
      <c r="LE148" s="29"/>
      <c r="LF148" s="29"/>
      <c r="LG148" s="29"/>
      <c r="LH148" s="29"/>
      <c r="LI148" s="29"/>
      <c r="LJ148" s="29"/>
      <c r="LK148" s="29"/>
      <c r="LL148" s="29"/>
      <c r="LM148" s="29"/>
      <c r="LN148" s="29"/>
      <c r="LO148" s="29"/>
      <c r="LP148" s="29"/>
      <c r="LQ148" s="29"/>
      <c r="LR148" s="29"/>
      <c r="LS148" s="29"/>
      <c r="LT148" s="29"/>
      <c r="LU148" s="29"/>
      <c r="LV148" s="29"/>
      <c r="LW148" s="29"/>
      <c r="LX148" s="29"/>
      <c r="LY148" s="29"/>
      <c r="LZ148" s="29"/>
      <c r="MA148" s="29"/>
      <c r="MB148" s="29"/>
      <c r="MC148" s="29"/>
      <c r="MD148" s="29"/>
      <c r="ME148" s="29"/>
      <c r="MF148" s="29"/>
      <c r="MG148" s="29"/>
      <c r="MH148" s="29"/>
      <c r="MI148" s="29"/>
      <c r="MJ148" s="29"/>
      <c r="MK148" s="29"/>
      <c r="ML148" s="29"/>
      <c r="MM148" s="29"/>
      <c r="MN148" s="29"/>
      <c r="MO148" s="29"/>
      <c r="MP148" s="29"/>
      <c r="MQ148" s="29"/>
      <c r="MR148" s="29"/>
      <c r="MS148" s="29"/>
      <c r="MT148" s="29"/>
      <c r="MU148" s="29"/>
      <c r="MV148" s="29"/>
      <c r="MW148" s="29"/>
      <c r="MX148" s="29"/>
      <c r="MY148" s="29"/>
      <c r="MZ148" s="29"/>
      <c r="NA148" s="29"/>
      <c r="NB148" s="29"/>
      <c r="NC148" s="29"/>
      <c r="ND148" s="29"/>
      <c r="NE148" s="29"/>
      <c r="NF148" s="29"/>
      <c r="NG148" s="29"/>
      <c r="NH148" s="29"/>
      <c r="NI148" s="29"/>
      <c r="NJ148" s="29"/>
      <c r="NK148" s="29"/>
      <c r="NL148" s="29"/>
      <c r="NM148" s="29"/>
      <c r="NN148" s="29"/>
      <c r="NO148" s="29"/>
      <c r="NP148" s="29"/>
      <c r="NQ148" s="29"/>
      <c r="NR148" s="29"/>
      <c r="NS148" s="29"/>
      <c r="NT148" s="29"/>
      <c r="NU148" s="29"/>
      <c r="NV148" s="29"/>
      <c r="NW148" s="29"/>
      <c r="NX148" s="29"/>
      <c r="NY148" s="29"/>
      <c r="NZ148" s="29"/>
      <c r="OA148" s="29"/>
      <c r="OB148" s="29"/>
      <c r="OC148" s="29"/>
      <c r="OD148" s="29"/>
      <c r="OE148" s="29"/>
      <c r="OF148" s="29"/>
      <c r="OG148" s="29"/>
      <c r="OH148" s="29"/>
      <c r="OI148" s="29"/>
      <c r="OJ148" s="29"/>
      <c r="OK148" s="29"/>
      <c r="OL148" s="29"/>
      <c r="OM148" s="29"/>
      <c r="ON148" s="29"/>
      <c r="OO148" s="29"/>
      <c r="OP148" s="29"/>
      <c r="OQ148" s="29"/>
      <c r="OR148" s="29"/>
      <c r="OS148" s="29"/>
      <c r="OT148" s="29"/>
      <c r="OU148" s="29"/>
      <c r="OV148" s="29"/>
      <c r="OW148" s="29"/>
      <c r="OX148" s="29"/>
      <c r="OY148" s="29"/>
      <c r="OZ148" s="29"/>
      <c r="PA148" s="29"/>
      <c r="PB148" s="29"/>
      <c r="PC148" s="29"/>
      <c r="PD148" s="29"/>
      <c r="PE148" s="29"/>
      <c r="PF148" s="29"/>
      <c r="PG148" s="29"/>
      <c r="PH148" s="29"/>
      <c r="PI148" s="29"/>
      <c r="PJ148" s="29"/>
      <c r="PK148" s="29"/>
      <c r="PL148" s="29"/>
      <c r="PM148" s="29"/>
      <c r="PN148" s="29"/>
      <c r="PO148" s="29"/>
      <c r="PP148" s="29"/>
      <c r="PQ148" s="29"/>
      <c r="PR148" s="29"/>
      <c r="PS148" s="29"/>
      <c r="PT148" s="29"/>
      <c r="PU148" s="29"/>
      <c r="PV148" s="29"/>
      <c r="PW148" s="29"/>
      <c r="PX148" s="29"/>
      <c r="PY148" s="29"/>
      <c r="PZ148" s="29"/>
      <c r="QA148" s="29"/>
      <c r="QB148" s="29"/>
      <c r="QC148" s="29"/>
      <c r="QD148" s="29"/>
      <c r="QE148" s="29"/>
      <c r="QF148" s="29"/>
      <c r="QG148" s="29"/>
      <c r="QH148" s="29"/>
      <c r="QI148" s="29"/>
      <c r="QJ148" s="29"/>
      <c r="QK148" s="29"/>
      <c r="QL148" s="29"/>
      <c r="QM148" s="29"/>
      <c r="QN148" s="29"/>
      <c r="QO148" s="29"/>
      <c r="QP148" s="29"/>
      <c r="QQ148" s="29"/>
      <c r="QR148" s="29"/>
      <c r="QS148" s="29"/>
      <c r="QT148" s="29"/>
      <c r="QU148" s="29"/>
      <c r="QV148" s="29"/>
      <c r="QW148" s="29"/>
      <c r="QX148" s="29"/>
      <c r="QY148" s="29"/>
      <c r="QZ148" s="29"/>
      <c r="RA148" s="29"/>
      <c r="RB148" s="29"/>
      <c r="RC148" s="29"/>
      <c r="RD148" s="29"/>
      <c r="RE148" s="29"/>
      <c r="RF148" s="29"/>
      <c r="RG148" s="29"/>
      <c r="RH148" s="29"/>
      <c r="RI148" s="29"/>
      <c r="RJ148" s="29"/>
      <c r="RK148" s="29"/>
      <c r="RL148" s="29"/>
      <c r="RM148" s="29"/>
      <c r="RN148" s="29"/>
      <c r="RO148" s="29"/>
      <c r="RP148" s="29"/>
      <c r="RQ148" s="29"/>
      <c r="RR148" s="29"/>
      <c r="RS148" s="29"/>
      <c r="RT148" s="29"/>
      <c r="RU148" s="29"/>
      <c r="RV148" s="29"/>
      <c r="RW148" s="29"/>
      <c r="RX148" s="29"/>
      <c r="RY148" s="29"/>
      <c r="RZ148" s="29"/>
      <c r="SA148" s="29"/>
      <c r="SB148" s="29"/>
      <c r="SC148" s="29"/>
      <c r="SD148" s="29"/>
      <c r="SE148" s="29"/>
      <c r="SF148" s="29"/>
      <c r="SG148" s="29"/>
      <c r="SH148" s="29"/>
      <c r="SI148" s="29"/>
      <c r="SJ148" s="29"/>
      <c r="SK148" s="29"/>
      <c r="SL148" s="29"/>
      <c r="SM148" s="29"/>
      <c r="SN148" s="29"/>
      <c r="SO148" s="29"/>
      <c r="SP148" s="29"/>
      <c r="SQ148" s="29"/>
      <c r="SR148" s="29"/>
      <c r="SS148" s="29"/>
      <c r="ST148" s="29"/>
      <c r="SU148" s="29"/>
      <c r="SV148" s="29"/>
      <c r="SW148" s="29"/>
      <c r="SX148" s="29"/>
      <c r="SY148" s="29"/>
      <c r="SZ148" s="29"/>
      <c r="TA148" s="29"/>
      <c r="TB148" s="29"/>
      <c r="TC148" s="29"/>
      <c r="TD148" s="29"/>
      <c r="TE148" s="29"/>
      <c r="TF148" s="29"/>
      <c r="TG148" s="29"/>
      <c r="TH148" s="29"/>
      <c r="TI148" s="29"/>
      <c r="TJ148" s="29"/>
      <c r="TK148" s="29"/>
      <c r="TL148" s="29"/>
      <c r="TM148" s="29"/>
      <c r="TN148" s="29"/>
      <c r="TO148" s="29"/>
      <c r="TP148" s="29"/>
      <c r="TQ148" s="29"/>
      <c r="TR148" s="29"/>
      <c r="TS148" s="29"/>
      <c r="TT148" s="29"/>
      <c r="TU148" s="29"/>
      <c r="TV148" s="29"/>
      <c r="TW148" s="29"/>
      <c r="TX148" s="29"/>
      <c r="TY148" s="29"/>
      <c r="TZ148" s="29"/>
      <c r="UA148" s="29"/>
      <c r="UB148" s="29"/>
      <c r="UC148" s="29"/>
      <c r="UD148" s="29"/>
      <c r="UE148" s="29"/>
      <c r="UF148" s="29"/>
      <c r="UG148" s="29"/>
      <c r="UH148" s="29"/>
      <c r="UI148" s="29"/>
      <c r="UJ148" s="29"/>
      <c r="UK148" s="29"/>
      <c r="UL148" s="29"/>
      <c r="UM148" s="29"/>
      <c r="UN148" s="29"/>
      <c r="UO148" s="29"/>
      <c r="UP148" s="29"/>
      <c r="UQ148" s="29"/>
      <c r="UR148" s="29"/>
      <c r="US148" s="29"/>
      <c r="UT148" s="29"/>
      <c r="UU148" s="29"/>
      <c r="UV148" s="29"/>
      <c r="UW148" s="29"/>
      <c r="UX148" s="29"/>
      <c r="UY148" s="29"/>
      <c r="UZ148" s="29"/>
      <c r="VA148" s="29"/>
      <c r="VB148" s="29"/>
      <c r="VC148" s="29"/>
      <c r="VD148" s="29"/>
      <c r="VE148" s="29"/>
      <c r="VF148" s="29"/>
      <c r="VG148" s="29"/>
      <c r="VH148" s="29"/>
      <c r="VI148" s="29"/>
      <c r="VJ148" s="29"/>
      <c r="VK148" s="29"/>
      <c r="VL148" s="29"/>
      <c r="VM148" s="29"/>
      <c r="VN148" s="29"/>
      <c r="VO148" s="29"/>
      <c r="VP148" s="29"/>
      <c r="VQ148" s="29"/>
      <c r="VR148" s="29"/>
      <c r="VS148" s="29"/>
      <c r="VT148" s="29"/>
      <c r="VU148" s="29"/>
      <c r="VV148" s="29"/>
      <c r="VW148" s="29"/>
      <c r="VX148" s="29"/>
      <c r="VY148" s="29"/>
      <c r="VZ148" s="29"/>
      <c r="WA148" s="29"/>
      <c r="WB148" s="29"/>
      <c r="WC148" s="29"/>
      <c r="WD148" s="29"/>
      <c r="WE148" s="29"/>
      <c r="WF148" s="29"/>
      <c r="WG148" s="29"/>
      <c r="WH148" s="29"/>
      <c r="WI148" s="29"/>
      <c r="WJ148" s="29"/>
      <c r="WK148" s="29"/>
      <c r="WL148" s="29"/>
      <c r="WM148" s="29"/>
      <c r="WN148" s="29"/>
      <c r="WO148" s="29"/>
      <c r="WP148" s="29"/>
      <c r="WQ148" s="29"/>
      <c r="WR148" s="29"/>
      <c r="WS148" s="29"/>
      <c r="WT148" s="29"/>
      <c r="WU148" s="29"/>
      <c r="WV148" s="29"/>
      <c r="WW148" s="29"/>
      <c r="WX148" s="29"/>
      <c r="WY148" s="29"/>
      <c r="WZ148" s="29"/>
      <c r="XA148" s="29"/>
      <c r="XB148" s="29"/>
      <c r="XC148" s="29"/>
      <c r="XD148" s="29"/>
      <c r="XE148" s="29"/>
      <c r="XF148" s="29"/>
      <c r="XG148" s="29"/>
      <c r="XH148" s="29"/>
      <c r="XI148" s="29"/>
      <c r="XJ148" s="29"/>
      <c r="XK148" s="29"/>
      <c r="XL148" s="29"/>
      <c r="XM148" s="29"/>
      <c r="XN148" s="29"/>
      <c r="XO148" s="29"/>
      <c r="XP148" s="29"/>
      <c r="XQ148" s="29"/>
      <c r="XR148" s="29"/>
      <c r="XS148" s="29"/>
      <c r="XT148" s="29"/>
      <c r="XU148" s="29"/>
      <c r="XV148" s="29"/>
      <c r="XW148" s="29"/>
      <c r="XX148" s="29"/>
      <c r="XY148" s="29"/>
      <c r="XZ148" s="29"/>
      <c r="YA148" s="29"/>
      <c r="YB148" s="29"/>
      <c r="YC148" s="29"/>
      <c r="YD148" s="29"/>
      <c r="YE148" s="29"/>
      <c r="YF148" s="29"/>
      <c r="YG148" s="29"/>
      <c r="YH148" s="29"/>
      <c r="YI148" s="29"/>
      <c r="YJ148" s="29"/>
      <c r="YK148" s="29"/>
      <c r="YL148" s="29"/>
      <c r="YM148" s="29"/>
      <c r="YN148" s="29"/>
      <c r="YO148" s="29"/>
      <c r="YP148" s="29"/>
      <c r="YQ148" s="29"/>
      <c r="YR148" s="29"/>
      <c r="YS148" s="29"/>
      <c r="YT148" s="29"/>
      <c r="YU148" s="29"/>
      <c r="YV148" s="29"/>
      <c r="YW148" s="29"/>
      <c r="YX148" s="29"/>
      <c r="YY148" s="29"/>
      <c r="YZ148" s="29"/>
      <c r="ZA148" s="29"/>
      <c r="ZB148" s="29"/>
      <c r="ZC148" s="29"/>
      <c r="ZD148" s="29"/>
      <c r="ZE148" s="29"/>
      <c r="ZF148" s="29"/>
      <c r="ZG148" s="29"/>
      <c r="ZH148" s="29"/>
      <c r="ZI148" s="29"/>
      <c r="ZJ148" s="29"/>
      <c r="ZK148" s="29"/>
      <c r="ZL148" s="29"/>
      <c r="ZM148" s="29"/>
      <c r="ZN148" s="29"/>
      <c r="ZO148" s="29"/>
      <c r="ZP148" s="29"/>
      <c r="ZQ148" s="29"/>
      <c r="ZR148" s="29"/>
      <c r="ZS148" s="29"/>
      <c r="ZT148" s="29"/>
      <c r="ZU148" s="29"/>
      <c r="ZV148" s="29"/>
      <c r="ZW148" s="29"/>
      <c r="ZX148" s="29"/>
      <c r="ZY148" s="29"/>
      <c r="ZZ148" s="29"/>
      <c r="AAA148" s="29"/>
      <c r="AAB148" s="29"/>
      <c r="AAC148" s="29"/>
      <c r="AAD148" s="29"/>
      <c r="AAE148" s="29"/>
      <c r="AAF148" s="29"/>
      <c r="AAG148" s="29"/>
      <c r="AAH148" s="29"/>
      <c r="AAI148" s="29"/>
      <c r="AAJ148" s="29"/>
      <c r="AAK148" s="29"/>
      <c r="AAL148" s="29"/>
      <c r="AAM148" s="29"/>
      <c r="AAN148" s="29"/>
      <c r="AAO148" s="29"/>
      <c r="AAP148" s="29"/>
      <c r="AAQ148" s="29"/>
      <c r="AAR148" s="29"/>
      <c r="AAS148" s="29"/>
      <c r="AAT148" s="29"/>
      <c r="AAU148" s="29"/>
      <c r="AAV148" s="29"/>
      <c r="AAW148" s="29"/>
      <c r="AAX148" s="29"/>
      <c r="AAY148" s="29"/>
      <c r="AAZ148" s="29"/>
      <c r="ABA148" s="29"/>
      <c r="ABB148" s="29"/>
      <c r="ABC148" s="29"/>
      <c r="ABD148" s="29"/>
      <c r="ABE148" s="29"/>
      <c r="ABF148" s="29"/>
      <c r="ABG148" s="29"/>
      <c r="ABH148" s="29"/>
      <c r="ABI148" s="29"/>
      <c r="ABJ148" s="29"/>
      <c r="ABK148" s="29"/>
      <c r="ABL148" s="29"/>
      <c r="ABM148" s="29"/>
      <c r="ABN148" s="29"/>
      <c r="ABO148" s="29"/>
      <c r="ABP148" s="29"/>
      <c r="ABQ148" s="29"/>
      <c r="ABR148" s="29"/>
      <c r="ABS148" s="29"/>
      <c r="ABT148" s="29"/>
      <c r="ABU148" s="29"/>
      <c r="ABV148" s="29"/>
      <c r="ABW148" s="29"/>
      <c r="ABX148" s="29"/>
      <c r="ABY148" s="29"/>
      <c r="ABZ148" s="29"/>
      <c r="ACA148" s="29"/>
      <c r="ACB148" s="29"/>
      <c r="ACC148" s="29"/>
      <c r="ACD148" s="29"/>
      <c r="ACE148" s="29"/>
      <c r="ACF148" s="29"/>
      <c r="ACG148" s="29"/>
      <c r="ACH148" s="29"/>
      <c r="ACI148" s="29"/>
      <c r="ACJ148" s="29"/>
      <c r="ACK148" s="29"/>
      <c r="ACL148" s="29"/>
      <c r="ACM148" s="29"/>
      <c r="ACN148" s="29"/>
      <c r="ACO148" s="29"/>
      <c r="ACP148" s="29"/>
      <c r="ACQ148" s="29"/>
      <c r="ACR148" s="29"/>
      <c r="ACS148" s="29"/>
      <c r="ACT148" s="29"/>
      <c r="ACU148" s="29"/>
      <c r="ACV148" s="29"/>
      <c r="ACW148" s="29"/>
      <c r="ACX148" s="29"/>
      <c r="ACY148" s="29"/>
      <c r="ACZ148" s="29"/>
      <c r="ADA148" s="29"/>
      <c r="ADB148" s="29"/>
      <c r="ADC148" s="29"/>
      <c r="ADD148" s="29"/>
      <c r="ADE148" s="29"/>
      <c r="ADF148" s="29"/>
      <c r="ADG148" s="29"/>
      <c r="ADH148" s="29"/>
      <c r="ADI148" s="29"/>
      <c r="ADJ148" s="29"/>
      <c r="ADK148" s="29"/>
      <c r="ADL148" s="29"/>
      <c r="ADM148" s="29"/>
      <c r="ADN148" s="29"/>
      <c r="ADO148" s="29"/>
      <c r="ADP148" s="29"/>
      <c r="ADQ148" s="29"/>
      <c r="ADR148" s="29"/>
      <c r="ADS148" s="29"/>
      <c r="ADT148" s="29"/>
      <c r="ADU148" s="29"/>
      <c r="ADV148" s="29"/>
      <c r="ADW148" s="29"/>
      <c r="ADX148" s="29"/>
      <c r="ADY148" s="29"/>
      <c r="ADZ148" s="29"/>
      <c r="AEA148" s="29"/>
      <c r="AEB148" s="29"/>
      <c r="AEC148" s="29"/>
      <c r="AED148" s="29"/>
      <c r="AEE148" s="29"/>
      <c r="AEF148" s="29"/>
      <c r="AEG148" s="29"/>
      <c r="AEH148" s="29"/>
      <c r="AEI148" s="29"/>
      <c r="AEJ148" s="29"/>
      <c r="AEK148" s="29"/>
      <c r="AEL148" s="29"/>
      <c r="AEM148" s="29"/>
      <c r="AEN148" s="29"/>
      <c r="AEO148" s="29"/>
      <c r="AEP148" s="29"/>
      <c r="AEQ148" s="29"/>
      <c r="AER148" s="29"/>
      <c r="AES148" s="29"/>
      <c r="AET148" s="29"/>
      <c r="AEU148" s="29"/>
      <c r="AEV148" s="29"/>
      <c r="AEW148" s="29"/>
      <c r="AEX148" s="29"/>
      <c r="AEY148" s="29"/>
      <c r="AEZ148" s="29"/>
      <c r="AFA148" s="29"/>
      <c r="AFB148" s="29"/>
      <c r="AFC148" s="29"/>
      <c r="AFD148" s="29"/>
      <c r="AFE148" s="29"/>
      <c r="AFF148" s="29"/>
      <c r="AFG148" s="29"/>
      <c r="AFH148" s="29"/>
      <c r="AFI148" s="29"/>
      <c r="AFJ148" s="29"/>
      <c r="AFK148" s="29"/>
      <c r="AFL148" s="29"/>
      <c r="AFM148" s="29"/>
      <c r="AFN148" s="29"/>
      <c r="AFO148" s="29"/>
      <c r="AFP148" s="29"/>
      <c r="AFQ148" s="29"/>
      <c r="AFR148" s="29"/>
      <c r="AFS148" s="29"/>
      <c r="AFT148" s="29"/>
      <c r="AFU148" s="29"/>
      <c r="AFV148" s="29"/>
      <c r="AFW148" s="29"/>
      <c r="AFX148" s="29"/>
      <c r="AFY148" s="29"/>
      <c r="AFZ148" s="29"/>
      <c r="AGA148" s="29"/>
      <c r="AGB148" s="29"/>
      <c r="AGC148" s="29"/>
      <c r="AGD148" s="29"/>
      <c r="AGE148" s="29"/>
      <c r="AGF148" s="29"/>
      <c r="AGG148" s="29"/>
      <c r="AGH148" s="29"/>
      <c r="AGI148" s="29"/>
      <c r="AGJ148" s="29"/>
      <c r="AGK148" s="29"/>
      <c r="AGL148" s="29"/>
      <c r="AGM148" s="29"/>
      <c r="AGN148" s="29"/>
      <c r="AGO148" s="29"/>
      <c r="AGP148" s="29"/>
      <c r="AGQ148" s="29"/>
      <c r="AGR148" s="29"/>
      <c r="AGS148" s="29"/>
      <c r="AGT148" s="29"/>
      <c r="AGU148" s="29"/>
      <c r="AGV148" s="29"/>
      <c r="AGW148" s="29"/>
      <c r="AGX148" s="29"/>
      <c r="AGY148" s="29"/>
      <c r="AGZ148" s="29"/>
      <c r="AHA148" s="29"/>
      <c r="AHB148" s="29"/>
      <c r="AHC148" s="29"/>
      <c r="AHD148" s="29"/>
      <c r="AHE148" s="29"/>
      <c r="AHF148" s="29"/>
      <c r="AHG148" s="29"/>
      <c r="AHH148" s="29"/>
      <c r="AHI148" s="29"/>
      <c r="AHJ148" s="29"/>
      <c r="AHK148" s="29"/>
      <c r="AHL148" s="29"/>
      <c r="AHM148" s="29"/>
      <c r="AHN148" s="29"/>
      <c r="AHO148" s="29"/>
      <c r="AHP148" s="29"/>
      <c r="AHQ148" s="29"/>
      <c r="AHR148" s="29"/>
      <c r="AHS148" s="29"/>
      <c r="AHT148" s="29"/>
      <c r="AHU148" s="29"/>
      <c r="AHV148" s="29"/>
      <c r="AHW148" s="29"/>
      <c r="AHX148" s="29"/>
      <c r="AHY148" s="29"/>
      <c r="AHZ148" s="29"/>
      <c r="AIA148" s="29"/>
      <c r="AIB148" s="29"/>
      <c r="AIC148" s="29"/>
      <c r="AID148" s="29"/>
      <c r="AIE148" s="29"/>
      <c r="AIF148" s="29"/>
      <c r="AIG148" s="29"/>
      <c r="AIH148" s="29"/>
      <c r="AII148" s="29"/>
      <c r="AIJ148" s="29"/>
      <c r="AIK148" s="29"/>
      <c r="AIL148" s="29"/>
      <c r="AIM148" s="29"/>
      <c r="AIN148" s="29"/>
      <c r="AIO148" s="29"/>
      <c r="AIP148" s="29"/>
      <c r="AIQ148" s="29"/>
      <c r="AIR148" s="29"/>
      <c r="AIS148" s="29"/>
      <c r="AIT148" s="29"/>
      <c r="AIU148" s="29"/>
      <c r="AIV148" s="29"/>
      <c r="AIW148" s="29"/>
      <c r="AIX148" s="29"/>
      <c r="AIY148" s="29"/>
      <c r="AIZ148" s="29"/>
      <c r="AJA148" s="29"/>
      <c r="AJB148" s="29"/>
      <c r="AJC148" s="29"/>
      <c r="AJD148" s="29"/>
      <c r="AJE148" s="29"/>
      <c r="AJF148" s="29"/>
      <c r="AJG148" s="29"/>
      <c r="AJH148" s="29"/>
      <c r="AJI148" s="29"/>
      <c r="AJJ148" s="29"/>
      <c r="AJK148" s="29"/>
      <c r="AJL148" s="29"/>
      <c r="AJM148" s="29"/>
      <c r="AJN148" s="29"/>
      <c r="AJO148" s="29"/>
      <c r="AJP148" s="29"/>
      <c r="AJQ148" s="29"/>
      <c r="AJR148" s="29"/>
      <c r="AJS148" s="29"/>
      <c r="AJT148" s="29"/>
      <c r="AJU148" s="29"/>
      <c r="AJV148" s="29"/>
      <c r="AJW148" s="29"/>
      <c r="AJX148" s="29"/>
      <c r="AJY148" s="29"/>
      <c r="AJZ148" s="29"/>
      <c r="AKA148" s="29"/>
      <c r="AKB148" s="29"/>
      <c r="AKC148" s="29"/>
      <c r="AKD148" s="29"/>
      <c r="AKE148" s="29"/>
      <c r="AKF148" s="29"/>
      <c r="AKG148" s="29"/>
      <c r="AKH148" s="29"/>
      <c r="AKI148" s="29"/>
      <c r="AKJ148" s="29"/>
      <c r="AKK148" s="29"/>
      <c r="AKL148" s="29"/>
      <c r="AKM148" s="29"/>
      <c r="AKN148" s="29"/>
      <c r="AKO148" s="29"/>
      <c r="AKP148" s="29"/>
      <c r="AKQ148" s="29"/>
      <c r="AKR148" s="29"/>
      <c r="AKS148" s="29"/>
      <c r="AKT148" s="29"/>
      <c r="AKU148" s="29"/>
      <c r="AKV148" s="29"/>
      <c r="AKW148" s="29"/>
      <c r="AKX148" s="29"/>
      <c r="AKY148" s="29"/>
      <c r="AKZ148" s="29"/>
      <c r="ALA148" s="29"/>
      <c r="ALB148" s="29"/>
      <c r="ALC148" s="29"/>
      <c r="ALD148" s="29"/>
      <c r="ALE148" s="29"/>
      <c r="ALF148" s="29"/>
      <c r="ALG148" s="29"/>
      <c r="ALH148" s="29"/>
      <c r="ALI148" s="29"/>
      <c r="ALJ148" s="29"/>
      <c r="ALK148" s="29"/>
      <c r="ALL148" s="29"/>
      <c r="ALM148" s="29"/>
      <c r="ALN148" s="29"/>
      <c r="ALO148" s="29"/>
      <c r="ALP148" s="29"/>
      <c r="ALQ148" s="29"/>
      <c r="ALR148" s="29"/>
      <c r="ALS148" s="29"/>
      <c r="ALT148" s="29"/>
      <c r="ALU148" s="29"/>
      <c r="ALV148" s="29"/>
      <c r="ALW148" s="29"/>
      <c r="ALX148" s="29"/>
      <c r="ALY148" s="29"/>
      <c r="ALZ148" s="29"/>
      <c r="AMA148" s="29"/>
      <c r="AMB148" s="29"/>
      <c r="AMC148" s="29"/>
      <c r="AMD148" s="29"/>
      <c r="AME148" s="29"/>
      <c r="AMF148" s="29"/>
      <c r="AMG148" s="29"/>
      <c r="AMH148" s="29"/>
      <c r="AMI148" s="29"/>
      <c r="AMJ148" s="29"/>
      <c r="AMK148" s="29"/>
    </row>
    <row r="149" spans="1:1025" s="30" customFormat="1" ht="15">
      <c r="A149" s="167"/>
      <c r="B149" s="168"/>
      <c r="C149" s="169"/>
      <c r="D149" s="169"/>
      <c r="E149" s="170"/>
      <c r="F149" s="161"/>
      <c r="G149" s="162"/>
      <c r="I149" s="29"/>
      <c r="J149" s="12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  <c r="FJ149" s="29"/>
      <c r="FK149" s="29"/>
      <c r="FL149" s="29"/>
      <c r="FM149" s="29"/>
      <c r="FN149" s="29"/>
      <c r="FO149" s="29"/>
      <c r="FP149" s="29"/>
      <c r="FQ149" s="29"/>
      <c r="FR149" s="29"/>
      <c r="FS149" s="29"/>
      <c r="FT149" s="29"/>
      <c r="FU149" s="29"/>
      <c r="FV149" s="29"/>
      <c r="FW149" s="29"/>
      <c r="FX149" s="29"/>
      <c r="FY149" s="29"/>
      <c r="FZ149" s="29"/>
      <c r="GA149" s="29"/>
      <c r="GB149" s="29"/>
      <c r="GC149" s="29"/>
      <c r="GD149" s="29"/>
      <c r="GE149" s="29"/>
      <c r="GF149" s="29"/>
      <c r="GG149" s="29"/>
      <c r="GH149" s="29"/>
      <c r="GI149" s="29"/>
      <c r="GJ149" s="29"/>
      <c r="GK149" s="29"/>
      <c r="GL149" s="29"/>
      <c r="GM149" s="29"/>
      <c r="GN149" s="29"/>
      <c r="GO149" s="29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29"/>
      <c r="HD149" s="29"/>
      <c r="HE149" s="29"/>
      <c r="HF149" s="29"/>
      <c r="HG149" s="29"/>
      <c r="HH149" s="29"/>
      <c r="HI149" s="29"/>
      <c r="HJ149" s="29"/>
      <c r="HK149" s="29"/>
      <c r="HL149" s="29"/>
      <c r="HM149" s="29"/>
      <c r="HN149" s="29"/>
      <c r="HO149" s="29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9"/>
      <c r="IB149" s="29"/>
      <c r="IC149" s="29"/>
      <c r="ID149" s="29"/>
      <c r="IE149" s="29"/>
      <c r="IF149" s="29"/>
      <c r="IG149" s="29"/>
      <c r="IH149" s="29"/>
      <c r="II149" s="29"/>
      <c r="IJ149" s="29"/>
      <c r="IK149" s="29"/>
      <c r="IL149" s="29"/>
      <c r="IM149" s="29"/>
      <c r="IN149" s="29"/>
      <c r="IO149" s="29"/>
      <c r="IP149" s="29"/>
      <c r="IQ149" s="29"/>
      <c r="IR149" s="29"/>
      <c r="IS149" s="29"/>
      <c r="IT149" s="29"/>
      <c r="IU149" s="29"/>
      <c r="IV149" s="29"/>
      <c r="IW149" s="29"/>
      <c r="IX149" s="29"/>
      <c r="IY149" s="29"/>
      <c r="IZ149" s="29"/>
      <c r="JA149" s="29"/>
      <c r="JB149" s="29"/>
      <c r="JC149" s="29"/>
      <c r="JD149" s="29"/>
      <c r="JE149" s="29"/>
      <c r="JF149" s="29"/>
      <c r="JG149" s="29"/>
      <c r="JH149" s="29"/>
      <c r="JI149" s="29"/>
      <c r="JJ149" s="29"/>
      <c r="JK149" s="29"/>
      <c r="JL149" s="29"/>
      <c r="JM149" s="29"/>
      <c r="JN149" s="29"/>
      <c r="JO149" s="29"/>
      <c r="JP149" s="29"/>
      <c r="JQ149" s="29"/>
      <c r="JR149" s="29"/>
      <c r="JS149" s="29"/>
      <c r="JT149" s="29"/>
      <c r="JU149" s="29"/>
      <c r="JV149" s="29"/>
      <c r="JW149" s="29"/>
      <c r="JX149" s="29"/>
      <c r="JY149" s="29"/>
      <c r="JZ149" s="29"/>
      <c r="KA149" s="29"/>
      <c r="KB149" s="29"/>
      <c r="KC149" s="29"/>
      <c r="KD149" s="29"/>
      <c r="KE149" s="29"/>
      <c r="KF149" s="29"/>
      <c r="KG149" s="29"/>
      <c r="KH149" s="29"/>
      <c r="KI149" s="29"/>
      <c r="KJ149" s="29"/>
      <c r="KK149" s="29"/>
      <c r="KL149" s="29"/>
      <c r="KM149" s="29"/>
      <c r="KN149" s="29"/>
      <c r="KO149" s="29"/>
      <c r="KP149" s="29"/>
      <c r="KQ149" s="29"/>
      <c r="KR149" s="29"/>
      <c r="KS149" s="29"/>
      <c r="KT149" s="29"/>
      <c r="KU149" s="29"/>
      <c r="KV149" s="29"/>
      <c r="KW149" s="29"/>
      <c r="KX149" s="29"/>
      <c r="KY149" s="29"/>
      <c r="KZ149" s="29"/>
      <c r="LA149" s="29"/>
      <c r="LB149" s="29"/>
      <c r="LC149" s="29"/>
      <c r="LD149" s="29"/>
      <c r="LE149" s="29"/>
      <c r="LF149" s="29"/>
      <c r="LG149" s="29"/>
      <c r="LH149" s="29"/>
      <c r="LI149" s="29"/>
      <c r="LJ149" s="29"/>
      <c r="LK149" s="29"/>
      <c r="LL149" s="29"/>
      <c r="LM149" s="29"/>
      <c r="LN149" s="29"/>
      <c r="LO149" s="29"/>
      <c r="LP149" s="29"/>
      <c r="LQ149" s="29"/>
      <c r="LR149" s="29"/>
      <c r="LS149" s="29"/>
      <c r="LT149" s="29"/>
      <c r="LU149" s="29"/>
      <c r="LV149" s="29"/>
      <c r="LW149" s="29"/>
      <c r="LX149" s="29"/>
      <c r="LY149" s="29"/>
      <c r="LZ149" s="29"/>
      <c r="MA149" s="29"/>
      <c r="MB149" s="29"/>
      <c r="MC149" s="29"/>
      <c r="MD149" s="29"/>
      <c r="ME149" s="29"/>
      <c r="MF149" s="29"/>
      <c r="MG149" s="29"/>
      <c r="MH149" s="29"/>
      <c r="MI149" s="29"/>
      <c r="MJ149" s="29"/>
      <c r="MK149" s="29"/>
      <c r="ML149" s="29"/>
      <c r="MM149" s="29"/>
      <c r="MN149" s="29"/>
      <c r="MO149" s="29"/>
      <c r="MP149" s="29"/>
      <c r="MQ149" s="29"/>
      <c r="MR149" s="29"/>
      <c r="MS149" s="29"/>
      <c r="MT149" s="29"/>
      <c r="MU149" s="29"/>
      <c r="MV149" s="29"/>
      <c r="MW149" s="29"/>
      <c r="MX149" s="29"/>
      <c r="MY149" s="29"/>
      <c r="MZ149" s="29"/>
      <c r="NA149" s="29"/>
      <c r="NB149" s="29"/>
      <c r="NC149" s="29"/>
      <c r="ND149" s="29"/>
      <c r="NE149" s="29"/>
      <c r="NF149" s="29"/>
      <c r="NG149" s="29"/>
      <c r="NH149" s="29"/>
      <c r="NI149" s="29"/>
      <c r="NJ149" s="29"/>
      <c r="NK149" s="29"/>
      <c r="NL149" s="29"/>
      <c r="NM149" s="29"/>
      <c r="NN149" s="29"/>
      <c r="NO149" s="29"/>
      <c r="NP149" s="29"/>
      <c r="NQ149" s="29"/>
      <c r="NR149" s="29"/>
      <c r="NS149" s="29"/>
      <c r="NT149" s="29"/>
      <c r="NU149" s="29"/>
      <c r="NV149" s="29"/>
      <c r="NW149" s="29"/>
      <c r="NX149" s="29"/>
      <c r="NY149" s="29"/>
      <c r="NZ149" s="29"/>
      <c r="OA149" s="29"/>
      <c r="OB149" s="29"/>
      <c r="OC149" s="29"/>
      <c r="OD149" s="29"/>
      <c r="OE149" s="29"/>
      <c r="OF149" s="29"/>
      <c r="OG149" s="29"/>
      <c r="OH149" s="29"/>
      <c r="OI149" s="29"/>
      <c r="OJ149" s="29"/>
      <c r="OK149" s="29"/>
      <c r="OL149" s="29"/>
      <c r="OM149" s="29"/>
      <c r="ON149" s="29"/>
      <c r="OO149" s="29"/>
      <c r="OP149" s="29"/>
      <c r="OQ149" s="29"/>
      <c r="OR149" s="29"/>
      <c r="OS149" s="29"/>
      <c r="OT149" s="29"/>
      <c r="OU149" s="29"/>
      <c r="OV149" s="29"/>
      <c r="OW149" s="29"/>
      <c r="OX149" s="29"/>
      <c r="OY149" s="29"/>
      <c r="OZ149" s="29"/>
      <c r="PA149" s="29"/>
      <c r="PB149" s="29"/>
      <c r="PC149" s="29"/>
      <c r="PD149" s="29"/>
      <c r="PE149" s="29"/>
      <c r="PF149" s="29"/>
      <c r="PG149" s="29"/>
      <c r="PH149" s="29"/>
      <c r="PI149" s="29"/>
      <c r="PJ149" s="29"/>
      <c r="PK149" s="29"/>
      <c r="PL149" s="29"/>
      <c r="PM149" s="29"/>
      <c r="PN149" s="29"/>
      <c r="PO149" s="29"/>
      <c r="PP149" s="29"/>
      <c r="PQ149" s="29"/>
      <c r="PR149" s="29"/>
      <c r="PS149" s="29"/>
      <c r="PT149" s="29"/>
      <c r="PU149" s="29"/>
      <c r="PV149" s="29"/>
      <c r="PW149" s="29"/>
      <c r="PX149" s="29"/>
      <c r="PY149" s="29"/>
      <c r="PZ149" s="29"/>
      <c r="QA149" s="29"/>
      <c r="QB149" s="29"/>
      <c r="QC149" s="29"/>
      <c r="QD149" s="29"/>
      <c r="QE149" s="29"/>
      <c r="QF149" s="29"/>
      <c r="QG149" s="29"/>
      <c r="QH149" s="29"/>
      <c r="QI149" s="29"/>
      <c r="QJ149" s="29"/>
      <c r="QK149" s="29"/>
      <c r="QL149" s="29"/>
      <c r="QM149" s="29"/>
      <c r="QN149" s="29"/>
      <c r="QO149" s="29"/>
      <c r="QP149" s="29"/>
      <c r="QQ149" s="29"/>
      <c r="QR149" s="29"/>
      <c r="QS149" s="29"/>
      <c r="QT149" s="29"/>
      <c r="QU149" s="29"/>
      <c r="QV149" s="29"/>
      <c r="QW149" s="29"/>
      <c r="QX149" s="29"/>
      <c r="QY149" s="29"/>
      <c r="QZ149" s="29"/>
      <c r="RA149" s="29"/>
      <c r="RB149" s="29"/>
      <c r="RC149" s="29"/>
      <c r="RD149" s="29"/>
      <c r="RE149" s="29"/>
      <c r="RF149" s="29"/>
      <c r="RG149" s="29"/>
      <c r="RH149" s="29"/>
      <c r="RI149" s="29"/>
      <c r="RJ149" s="29"/>
      <c r="RK149" s="29"/>
      <c r="RL149" s="29"/>
      <c r="RM149" s="29"/>
      <c r="RN149" s="29"/>
      <c r="RO149" s="29"/>
      <c r="RP149" s="29"/>
      <c r="RQ149" s="29"/>
      <c r="RR149" s="29"/>
      <c r="RS149" s="29"/>
      <c r="RT149" s="29"/>
      <c r="RU149" s="29"/>
      <c r="RV149" s="29"/>
      <c r="RW149" s="29"/>
      <c r="RX149" s="29"/>
      <c r="RY149" s="29"/>
      <c r="RZ149" s="29"/>
      <c r="SA149" s="29"/>
      <c r="SB149" s="29"/>
      <c r="SC149" s="29"/>
      <c r="SD149" s="29"/>
      <c r="SE149" s="29"/>
      <c r="SF149" s="29"/>
      <c r="SG149" s="29"/>
      <c r="SH149" s="29"/>
      <c r="SI149" s="29"/>
      <c r="SJ149" s="29"/>
      <c r="SK149" s="29"/>
      <c r="SL149" s="29"/>
      <c r="SM149" s="29"/>
      <c r="SN149" s="29"/>
      <c r="SO149" s="29"/>
      <c r="SP149" s="29"/>
      <c r="SQ149" s="29"/>
      <c r="SR149" s="29"/>
      <c r="SS149" s="29"/>
      <c r="ST149" s="29"/>
      <c r="SU149" s="29"/>
      <c r="SV149" s="29"/>
      <c r="SW149" s="29"/>
      <c r="SX149" s="29"/>
      <c r="SY149" s="29"/>
      <c r="SZ149" s="29"/>
      <c r="TA149" s="29"/>
      <c r="TB149" s="29"/>
      <c r="TC149" s="29"/>
      <c r="TD149" s="29"/>
      <c r="TE149" s="29"/>
      <c r="TF149" s="29"/>
      <c r="TG149" s="29"/>
      <c r="TH149" s="29"/>
      <c r="TI149" s="29"/>
      <c r="TJ149" s="29"/>
      <c r="TK149" s="29"/>
      <c r="TL149" s="29"/>
      <c r="TM149" s="29"/>
      <c r="TN149" s="29"/>
      <c r="TO149" s="29"/>
      <c r="TP149" s="29"/>
      <c r="TQ149" s="29"/>
      <c r="TR149" s="29"/>
      <c r="TS149" s="29"/>
      <c r="TT149" s="29"/>
      <c r="TU149" s="29"/>
      <c r="TV149" s="29"/>
      <c r="TW149" s="29"/>
      <c r="TX149" s="29"/>
      <c r="TY149" s="29"/>
      <c r="TZ149" s="29"/>
      <c r="UA149" s="29"/>
      <c r="UB149" s="29"/>
      <c r="UC149" s="29"/>
      <c r="UD149" s="29"/>
      <c r="UE149" s="29"/>
      <c r="UF149" s="29"/>
      <c r="UG149" s="29"/>
      <c r="UH149" s="29"/>
      <c r="UI149" s="29"/>
      <c r="UJ149" s="29"/>
      <c r="UK149" s="29"/>
      <c r="UL149" s="29"/>
      <c r="UM149" s="29"/>
      <c r="UN149" s="29"/>
      <c r="UO149" s="29"/>
      <c r="UP149" s="29"/>
      <c r="UQ149" s="29"/>
      <c r="UR149" s="29"/>
      <c r="US149" s="29"/>
      <c r="UT149" s="29"/>
      <c r="UU149" s="29"/>
      <c r="UV149" s="29"/>
      <c r="UW149" s="29"/>
      <c r="UX149" s="29"/>
      <c r="UY149" s="29"/>
      <c r="UZ149" s="29"/>
      <c r="VA149" s="29"/>
      <c r="VB149" s="29"/>
      <c r="VC149" s="29"/>
      <c r="VD149" s="29"/>
      <c r="VE149" s="29"/>
      <c r="VF149" s="29"/>
      <c r="VG149" s="29"/>
      <c r="VH149" s="29"/>
      <c r="VI149" s="29"/>
      <c r="VJ149" s="29"/>
      <c r="VK149" s="29"/>
      <c r="VL149" s="29"/>
      <c r="VM149" s="29"/>
      <c r="VN149" s="29"/>
      <c r="VO149" s="29"/>
      <c r="VP149" s="29"/>
      <c r="VQ149" s="29"/>
      <c r="VR149" s="29"/>
      <c r="VS149" s="29"/>
      <c r="VT149" s="29"/>
      <c r="VU149" s="29"/>
      <c r="VV149" s="29"/>
      <c r="VW149" s="29"/>
      <c r="VX149" s="29"/>
      <c r="VY149" s="29"/>
      <c r="VZ149" s="29"/>
      <c r="WA149" s="29"/>
      <c r="WB149" s="29"/>
      <c r="WC149" s="29"/>
      <c r="WD149" s="29"/>
      <c r="WE149" s="29"/>
      <c r="WF149" s="29"/>
      <c r="WG149" s="29"/>
      <c r="WH149" s="29"/>
      <c r="WI149" s="29"/>
      <c r="WJ149" s="29"/>
      <c r="WK149" s="29"/>
      <c r="WL149" s="29"/>
      <c r="WM149" s="29"/>
      <c r="WN149" s="29"/>
      <c r="WO149" s="29"/>
      <c r="WP149" s="29"/>
      <c r="WQ149" s="29"/>
      <c r="WR149" s="29"/>
      <c r="WS149" s="29"/>
      <c r="WT149" s="29"/>
      <c r="WU149" s="29"/>
      <c r="WV149" s="29"/>
      <c r="WW149" s="29"/>
      <c r="WX149" s="29"/>
      <c r="WY149" s="29"/>
      <c r="WZ149" s="29"/>
      <c r="XA149" s="29"/>
      <c r="XB149" s="29"/>
      <c r="XC149" s="29"/>
      <c r="XD149" s="29"/>
      <c r="XE149" s="29"/>
      <c r="XF149" s="29"/>
      <c r="XG149" s="29"/>
      <c r="XH149" s="29"/>
      <c r="XI149" s="29"/>
      <c r="XJ149" s="29"/>
      <c r="XK149" s="29"/>
      <c r="XL149" s="29"/>
      <c r="XM149" s="29"/>
      <c r="XN149" s="29"/>
      <c r="XO149" s="29"/>
      <c r="XP149" s="29"/>
      <c r="XQ149" s="29"/>
      <c r="XR149" s="29"/>
      <c r="XS149" s="29"/>
      <c r="XT149" s="29"/>
      <c r="XU149" s="29"/>
      <c r="XV149" s="29"/>
      <c r="XW149" s="29"/>
      <c r="XX149" s="29"/>
      <c r="XY149" s="29"/>
      <c r="XZ149" s="29"/>
      <c r="YA149" s="29"/>
      <c r="YB149" s="29"/>
      <c r="YC149" s="29"/>
      <c r="YD149" s="29"/>
      <c r="YE149" s="29"/>
      <c r="YF149" s="29"/>
      <c r="YG149" s="29"/>
      <c r="YH149" s="29"/>
      <c r="YI149" s="29"/>
      <c r="YJ149" s="29"/>
      <c r="YK149" s="29"/>
      <c r="YL149" s="29"/>
      <c r="YM149" s="29"/>
      <c r="YN149" s="29"/>
      <c r="YO149" s="29"/>
      <c r="YP149" s="29"/>
      <c r="YQ149" s="29"/>
      <c r="YR149" s="29"/>
      <c r="YS149" s="29"/>
      <c r="YT149" s="29"/>
      <c r="YU149" s="29"/>
      <c r="YV149" s="29"/>
      <c r="YW149" s="29"/>
      <c r="YX149" s="29"/>
      <c r="YY149" s="29"/>
      <c r="YZ149" s="29"/>
      <c r="ZA149" s="29"/>
      <c r="ZB149" s="29"/>
      <c r="ZC149" s="29"/>
      <c r="ZD149" s="29"/>
      <c r="ZE149" s="29"/>
      <c r="ZF149" s="29"/>
      <c r="ZG149" s="29"/>
      <c r="ZH149" s="29"/>
      <c r="ZI149" s="29"/>
      <c r="ZJ149" s="29"/>
      <c r="ZK149" s="29"/>
      <c r="ZL149" s="29"/>
      <c r="ZM149" s="29"/>
      <c r="ZN149" s="29"/>
      <c r="ZO149" s="29"/>
      <c r="ZP149" s="29"/>
      <c r="ZQ149" s="29"/>
      <c r="ZR149" s="29"/>
      <c r="ZS149" s="29"/>
      <c r="ZT149" s="29"/>
      <c r="ZU149" s="29"/>
      <c r="ZV149" s="29"/>
      <c r="ZW149" s="29"/>
      <c r="ZX149" s="29"/>
      <c r="ZY149" s="29"/>
      <c r="ZZ149" s="29"/>
      <c r="AAA149" s="29"/>
      <c r="AAB149" s="29"/>
      <c r="AAC149" s="29"/>
      <c r="AAD149" s="29"/>
      <c r="AAE149" s="29"/>
      <c r="AAF149" s="29"/>
      <c r="AAG149" s="29"/>
      <c r="AAH149" s="29"/>
      <c r="AAI149" s="29"/>
      <c r="AAJ149" s="29"/>
      <c r="AAK149" s="29"/>
      <c r="AAL149" s="29"/>
      <c r="AAM149" s="29"/>
      <c r="AAN149" s="29"/>
      <c r="AAO149" s="29"/>
      <c r="AAP149" s="29"/>
      <c r="AAQ149" s="29"/>
      <c r="AAR149" s="29"/>
      <c r="AAS149" s="29"/>
      <c r="AAT149" s="29"/>
      <c r="AAU149" s="29"/>
      <c r="AAV149" s="29"/>
      <c r="AAW149" s="29"/>
      <c r="AAX149" s="29"/>
      <c r="AAY149" s="29"/>
      <c r="AAZ149" s="29"/>
      <c r="ABA149" s="29"/>
      <c r="ABB149" s="29"/>
      <c r="ABC149" s="29"/>
      <c r="ABD149" s="29"/>
      <c r="ABE149" s="29"/>
      <c r="ABF149" s="29"/>
      <c r="ABG149" s="29"/>
      <c r="ABH149" s="29"/>
      <c r="ABI149" s="29"/>
      <c r="ABJ149" s="29"/>
      <c r="ABK149" s="29"/>
      <c r="ABL149" s="29"/>
      <c r="ABM149" s="29"/>
      <c r="ABN149" s="29"/>
      <c r="ABO149" s="29"/>
      <c r="ABP149" s="29"/>
      <c r="ABQ149" s="29"/>
      <c r="ABR149" s="29"/>
      <c r="ABS149" s="29"/>
      <c r="ABT149" s="29"/>
      <c r="ABU149" s="29"/>
      <c r="ABV149" s="29"/>
      <c r="ABW149" s="29"/>
      <c r="ABX149" s="29"/>
      <c r="ABY149" s="29"/>
      <c r="ABZ149" s="29"/>
      <c r="ACA149" s="29"/>
      <c r="ACB149" s="29"/>
      <c r="ACC149" s="29"/>
      <c r="ACD149" s="29"/>
      <c r="ACE149" s="29"/>
      <c r="ACF149" s="29"/>
      <c r="ACG149" s="29"/>
      <c r="ACH149" s="29"/>
      <c r="ACI149" s="29"/>
      <c r="ACJ149" s="29"/>
      <c r="ACK149" s="29"/>
      <c r="ACL149" s="29"/>
      <c r="ACM149" s="29"/>
      <c r="ACN149" s="29"/>
      <c r="ACO149" s="29"/>
      <c r="ACP149" s="29"/>
      <c r="ACQ149" s="29"/>
      <c r="ACR149" s="29"/>
      <c r="ACS149" s="29"/>
      <c r="ACT149" s="29"/>
      <c r="ACU149" s="29"/>
      <c r="ACV149" s="29"/>
      <c r="ACW149" s="29"/>
      <c r="ACX149" s="29"/>
      <c r="ACY149" s="29"/>
      <c r="ACZ149" s="29"/>
      <c r="ADA149" s="29"/>
      <c r="ADB149" s="29"/>
      <c r="ADC149" s="29"/>
      <c r="ADD149" s="29"/>
      <c r="ADE149" s="29"/>
      <c r="ADF149" s="29"/>
      <c r="ADG149" s="29"/>
      <c r="ADH149" s="29"/>
      <c r="ADI149" s="29"/>
      <c r="ADJ149" s="29"/>
      <c r="ADK149" s="29"/>
      <c r="ADL149" s="29"/>
      <c r="ADM149" s="29"/>
      <c r="ADN149" s="29"/>
      <c r="ADO149" s="29"/>
      <c r="ADP149" s="29"/>
      <c r="ADQ149" s="29"/>
      <c r="ADR149" s="29"/>
      <c r="ADS149" s="29"/>
      <c r="ADT149" s="29"/>
      <c r="ADU149" s="29"/>
      <c r="ADV149" s="29"/>
      <c r="ADW149" s="29"/>
      <c r="ADX149" s="29"/>
      <c r="ADY149" s="29"/>
      <c r="ADZ149" s="29"/>
      <c r="AEA149" s="29"/>
      <c r="AEB149" s="29"/>
      <c r="AEC149" s="29"/>
      <c r="AED149" s="29"/>
      <c r="AEE149" s="29"/>
      <c r="AEF149" s="29"/>
      <c r="AEG149" s="29"/>
      <c r="AEH149" s="29"/>
      <c r="AEI149" s="29"/>
      <c r="AEJ149" s="29"/>
      <c r="AEK149" s="29"/>
      <c r="AEL149" s="29"/>
      <c r="AEM149" s="29"/>
      <c r="AEN149" s="29"/>
      <c r="AEO149" s="29"/>
      <c r="AEP149" s="29"/>
      <c r="AEQ149" s="29"/>
      <c r="AER149" s="29"/>
      <c r="AES149" s="29"/>
      <c r="AET149" s="29"/>
      <c r="AEU149" s="29"/>
      <c r="AEV149" s="29"/>
      <c r="AEW149" s="29"/>
      <c r="AEX149" s="29"/>
      <c r="AEY149" s="29"/>
      <c r="AEZ149" s="29"/>
      <c r="AFA149" s="29"/>
      <c r="AFB149" s="29"/>
      <c r="AFC149" s="29"/>
      <c r="AFD149" s="29"/>
      <c r="AFE149" s="29"/>
      <c r="AFF149" s="29"/>
      <c r="AFG149" s="29"/>
      <c r="AFH149" s="29"/>
      <c r="AFI149" s="29"/>
      <c r="AFJ149" s="29"/>
      <c r="AFK149" s="29"/>
      <c r="AFL149" s="29"/>
      <c r="AFM149" s="29"/>
      <c r="AFN149" s="29"/>
      <c r="AFO149" s="29"/>
      <c r="AFP149" s="29"/>
      <c r="AFQ149" s="29"/>
      <c r="AFR149" s="29"/>
      <c r="AFS149" s="29"/>
      <c r="AFT149" s="29"/>
      <c r="AFU149" s="29"/>
      <c r="AFV149" s="29"/>
      <c r="AFW149" s="29"/>
      <c r="AFX149" s="29"/>
      <c r="AFY149" s="29"/>
      <c r="AFZ149" s="29"/>
      <c r="AGA149" s="29"/>
      <c r="AGB149" s="29"/>
      <c r="AGC149" s="29"/>
      <c r="AGD149" s="29"/>
      <c r="AGE149" s="29"/>
      <c r="AGF149" s="29"/>
      <c r="AGG149" s="29"/>
      <c r="AGH149" s="29"/>
      <c r="AGI149" s="29"/>
      <c r="AGJ149" s="29"/>
      <c r="AGK149" s="29"/>
      <c r="AGL149" s="29"/>
      <c r="AGM149" s="29"/>
      <c r="AGN149" s="29"/>
      <c r="AGO149" s="29"/>
      <c r="AGP149" s="29"/>
      <c r="AGQ149" s="29"/>
      <c r="AGR149" s="29"/>
      <c r="AGS149" s="29"/>
      <c r="AGT149" s="29"/>
      <c r="AGU149" s="29"/>
      <c r="AGV149" s="29"/>
      <c r="AGW149" s="29"/>
      <c r="AGX149" s="29"/>
      <c r="AGY149" s="29"/>
      <c r="AGZ149" s="29"/>
      <c r="AHA149" s="29"/>
      <c r="AHB149" s="29"/>
      <c r="AHC149" s="29"/>
      <c r="AHD149" s="29"/>
      <c r="AHE149" s="29"/>
      <c r="AHF149" s="29"/>
      <c r="AHG149" s="29"/>
      <c r="AHH149" s="29"/>
      <c r="AHI149" s="29"/>
      <c r="AHJ149" s="29"/>
      <c r="AHK149" s="29"/>
      <c r="AHL149" s="29"/>
      <c r="AHM149" s="29"/>
      <c r="AHN149" s="29"/>
      <c r="AHO149" s="29"/>
      <c r="AHP149" s="29"/>
      <c r="AHQ149" s="29"/>
      <c r="AHR149" s="29"/>
      <c r="AHS149" s="29"/>
      <c r="AHT149" s="29"/>
      <c r="AHU149" s="29"/>
      <c r="AHV149" s="29"/>
      <c r="AHW149" s="29"/>
      <c r="AHX149" s="29"/>
      <c r="AHY149" s="29"/>
      <c r="AHZ149" s="29"/>
      <c r="AIA149" s="29"/>
      <c r="AIB149" s="29"/>
      <c r="AIC149" s="29"/>
      <c r="AID149" s="29"/>
      <c r="AIE149" s="29"/>
      <c r="AIF149" s="29"/>
      <c r="AIG149" s="29"/>
      <c r="AIH149" s="29"/>
      <c r="AII149" s="29"/>
      <c r="AIJ149" s="29"/>
      <c r="AIK149" s="29"/>
      <c r="AIL149" s="29"/>
      <c r="AIM149" s="29"/>
      <c r="AIN149" s="29"/>
      <c r="AIO149" s="29"/>
      <c r="AIP149" s="29"/>
      <c r="AIQ149" s="29"/>
      <c r="AIR149" s="29"/>
      <c r="AIS149" s="29"/>
      <c r="AIT149" s="29"/>
      <c r="AIU149" s="29"/>
      <c r="AIV149" s="29"/>
      <c r="AIW149" s="29"/>
      <c r="AIX149" s="29"/>
      <c r="AIY149" s="29"/>
      <c r="AIZ149" s="29"/>
      <c r="AJA149" s="29"/>
      <c r="AJB149" s="29"/>
      <c r="AJC149" s="29"/>
      <c r="AJD149" s="29"/>
      <c r="AJE149" s="29"/>
      <c r="AJF149" s="29"/>
      <c r="AJG149" s="29"/>
      <c r="AJH149" s="29"/>
      <c r="AJI149" s="29"/>
      <c r="AJJ149" s="29"/>
      <c r="AJK149" s="29"/>
      <c r="AJL149" s="29"/>
      <c r="AJM149" s="29"/>
      <c r="AJN149" s="29"/>
      <c r="AJO149" s="29"/>
      <c r="AJP149" s="29"/>
      <c r="AJQ149" s="29"/>
      <c r="AJR149" s="29"/>
      <c r="AJS149" s="29"/>
      <c r="AJT149" s="29"/>
      <c r="AJU149" s="29"/>
      <c r="AJV149" s="29"/>
      <c r="AJW149" s="29"/>
      <c r="AJX149" s="29"/>
      <c r="AJY149" s="29"/>
      <c r="AJZ149" s="29"/>
      <c r="AKA149" s="29"/>
      <c r="AKB149" s="29"/>
      <c r="AKC149" s="29"/>
      <c r="AKD149" s="29"/>
      <c r="AKE149" s="29"/>
      <c r="AKF149" s="29"/>
      <c r="AKG149" s="29"/>
      <c r="AKH149" s="29"/>
      <c r="AKI149" s="29"/>
      <c r="AKJ149" s="29"/>
      <c r="AKK149" s="29"/>
      <c r="AKL149" s="29"/>
      <c r="AKM149" s="29"/>
      <c r="AKN149" s="29"/>
      <c r="AKO149" s="29"/>
      <c r="AKP149" s="29"/>
      <c r="AKQ149" s="29"/>
      <c r="AKR149" s="29"/>
      <c r="AKS149" s="29"/>
      <c r="AKT149" s="29"/>
      <c r="AKU149" s="29"/>
      <c r="AKV149" s="29"/>
      <c r="AKW149" s="29"/>
      <c r="AKX149" s="29"/>
      <c r="AKY149" s="29"/>
      <c r="AKZ149" s="29"/>
      <c r="ALA149" s="29"/>
      <c r="ALB149" s="29"/>
      <c r="ALC149" s="29"/>
      <c r="ALD149" s="29"/>
      <c r="ALE149" s="29"/>
      <c r="ALF149" s="29"/>
      <c r="ALG149" s="29"/>
      <c r="ALH149" s="29"/>
      <c r="ALI149" s="29"/>
      <c r="ALJ149" s="29"/>
      <c r="ALK149" s="29"/>
      <c r="ALL149" s="29"/>
      <c r="ALM149" s="29"/>
      <c r="ALN149" s="29"/>
      <c r="ALO149" s="29"/>
      <c r="ALP149" s="29"/>
      <c r="ALQ149" s="29"/>
      <c r="ALR149" s="29"/>
      <c r="ALS149" s="29"/>
      <c r="ALT149" s="29"/>
      <c r="ALU149" s="29"/>
      <c r="ALV149" s="29"/>
      <c r="ALW149" s="29"/>
      <c r="ALX149" s="29"/>
      <c r="ALY149" s="29"/>
      <c r="ALZ149" s="29"/>
      <c r="AMA149" s="29"/>
      <c r="AMB149" s="29"/>
      <c r="AMC149" s="29"/>
      <c r="AMD149" s="29"/>
      <c r="AME149" s="29"/>
      <c r="AMF149" s="29"/>
      <c r="AMG149" s="29"/>
      <c r="AMH149" s="29"/>
      <c r="AMI149" s="29"/>
      <c r="AMJ149" s="29"/>
      <c r="AMK149" s="29"/>
    </row>
    <row r="150" spans="1:1025" ht="24" customHeight="1">
      <c r="A150" s="43"/>
      <c r="B150" s="58"/>
      <c r="C150" s="58"/>
      <c r="D150" s="160"/>
      <c r="E150" s="160"/>
      <c r="F150" s="160"/>
      <c r="G150" s="160"/>
      <c r="H150" s="3"/>
    </row>
    <row r="151" spans="1:1025" ht="15.75" customHeight="1">
      <c r="A151" s="246" t="s">
        <v>219</v>
      </c>
      <c r="B151" s="247"/>
      <c r="C151" s="247"/>
      <c r="D151" s="247"/>
      <c r="E151" s="247"/>
      <c r="F151" s="247"/>
      <c r="G151" s="248"/>
      <c r="H151" s="3"/>
    </row>
    <row r="152" spans="1:1025" ht="15.75" customHeight="1">
      <c r="A152" s="450" t="s">
        <v>220</v>
      </c>
      <c r="B152" s="451"/>
      <c r="C152" s="451"/>
      <c r="D152" s="451"/>
      <c r="E152" s="451"/>
      <c r="F152" s="452"/>
      <c r="G152" s="163" t="s">
        <v>18</v>
      </c>
      <c r="H152" s="3"/>
    </row>
    <row r="153" spans="1:1025" ht="15.75" customHeight="1">
      <c r="A153" s="59" t="s">
        <v>8</v>
      </c>
      <c r="B153" s="256" t="s">
        <v>51</v>
      </c>
      <c r="C153" s="257"/>
      <c r="D153" s="257"/>
      <c r="E153" s="257"/>
      <c r="F153" s="258"/>
      <c r="G153" s="164">
        <f>G38</f>
        <v>3165.2899999999995</v>
      </c>
      <c r="H153" s="3"/>
    </row>
    <row r="154" spans="1:1025" ht="15.75" customHeight="1">
      <c r="A154" s="59" t="s">
        <v>10</v>
      </c>
      <c r="B154" s="256" t="s">
        <v>150</v>
      </c>
      <c r="C154" s="257"/>
      <c r="D154" s="257"/>
      <c r="E154" s="257"/>
      <c r="F154" s="258"/>
      <c r="G154" s="164">
        <f>G87</f>
        <v>2006.78</v>
      </c>
      <c r="H154" s="3"/>
    </row>
    <row r="155" spans="1:1025" ht="15.75" customHeight="1">
      <c r="A155" s="59" t="s">
        <v>12</v>
      </c>
      <c r="B155" s="256" t="s">
        <v>46</v>
      </c>
      <c r="C155" s="257"/>
      <c r="D155" s="257"/>
      <c r="E155" s="257"/>
      <c r="F155" s="258"/>
      <c r="G155" s="164">
        <f>G98</f>
        <v>228.24</v>
      </c>
      <c r="H155" s="3"/>
    </row>
    <row r="156" spans="1:1025" s="30" customFormat="1" ht="15.75" customHeight="1">
      <c r="A156" s="59" t="s">
        <v>13</v>
      </c>
      <c r="B156" s="256" t="s">
        <v>47</v>
      </c>
      <c r="C156" s="257"/>
      <c r="D156" s="257"/>
      <c r="E156" s="257"/>
      <c r="F156" s="258"/>
      <c r="G156" s="164">
        <f>G123</f>
        <v>556.05999999999995</v>
      </c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  <c r="DJ156" s="29"/>
      <c r="DK156" s="29"/>
      <c r="DL156" s="29"/>
      <c r="DM156" s="29"/>
      <c r="DN156" s="29"/>
      <c r="DO156" s="29"/>
      <c r="DP156" s="29"/>
      <c r="DQ156" s="29"/>
      <c r="DR156" s="29"/>
      <c r="DS156" s="29"/>
      <c r="DT156" s="29"/>
      <c r="DU156" s="29"/>
      <c r="DV156" s="29"/>
      <c r="DW156" s="29"/>
      <c r="DX156" s="29"/>
      <c r="DY156" s="29"/>
      <c r="DZ156" s="29"/>
      <c r="EA156" s="29"/>
      <c r="EB156" s="29"/>
      <c r="EC156" s="29"/>
      <c r="ED156" s="29"/>
      <c r="EE156" s="29"/>
      <c r="EF156" s="29"/>
      <c r="EG156" s="29"/>
      <c r="EH156" s="29"/>
      <c r="EI156" s="29"/>
      <c r="EJ156" s="29"/>
      <c r="EK156" s="29"/>
      <c r="EL156" s="29"/>
      <c r="EM156" s="29"/>
      <c r="EN156" s="29"/>
      <c r="EO156" s="29"/>
      <c r="EP156" s="29"/>
      <c r="EQ156" s="29"/>
      <c r="ER156" s="29"/>
      <c r="ES156" s="29"/>
      <c r="ET156" s="29"/>
      <c r="EU156" s="29"/>
      <c r="EV156" s="29"/>
      <c r="EW156" s="29"/>
      <c r="EX156" s="29"/>
      <c r="EY156" s="29"/>
      <c r="EZ156" s="29"/>
      <c r="FA156" s="29"/>
      <c r="FB156" s="29"/>
      <c r="FC156" s="29"/>
      <c r="FD156" s="29"/>
      <c r="FE156" s="29"/>
      <c r="FF156" s="29"/>
      <c r="FG156" s="29"/>
      <c r="FH156" s="29"/>
      <c r="FI156" s="29"/>
      <c r="FJ156" s="29"/>
      <c r="FK156" s="29"/>
      <c r="FL156" s="29"/>
      <c r="FM156" s="29"/>
      <c r="FN156" s="29"/>
      <c r="FO156" s="29"/>
      <c r="FP156" s="29"/>
      <c r="FQ156" s="29"/>
      <c r="FR156" s="29"/>
      <c r="FS156" s="29"/>
      <c r="FT156" s="29"/>
      <c r="FU156" s="29"/>
      <c r="FV156" s="29"/>
      <c r="FW156" s="29"/>
      <c r="FX156" s="29"/>
      <c r="FY156" s="29"/>
      <c r="FZ156" s="29"/>
      <c r="GA156" s="29"/>
      <c r="GB156" s="29"/>
      <c r="GC156" s="29"/>
      <c r="GD156" s="29"/>
      <c r="GE156" s="29"/>
      <c r="GF156" s="29"/>
      <c r="GG156" s="29"/>
      <c r="GH156" s="29"/>
      <c r="GI156" s="29"/>
      <c r="GJ156" s="29"/>
      <c r="GK156" s="29"/>
      <c r="GL156" s="29"/>
      <c r="GM156" s="29"/>
      <c r="GN156" s="29"/>
      <c r="GO156" s="29"/>
      <c r="GP156" s="29"/>
      <c r="GQ156" s="29"/>
      <c r="GR156" s="29"/>
      <c r="GS156" s="29"/>
      <c r="GT156" s="29"/>
      <c r="GU156" s="29"/>
      <c r="GV156" s="29"/>
      <c r="GW156" s="29"/>
      <c r="GX156" s="29"/>
      <c r="GY156" s="29"/>
      <c r="GZ156" s="29"/>
      <c r="HA156" s="29"/>
      <c r="HB156" s="29"/>
      <c r="HC156" s="29"/>
      <c r="HD156" s="29"/>
      <c r="HE156" s="29"/>
      <c r="HF156" s="29"/>
      <c r="HG156" s="29"/>
      <c r="HH156" s="29"/>
      <c r="HI156" s="29"/>
      <c r="HJ156" s="29"/>
      <c r="HK156" s="29"/>
      <c r="HL156" s="29"/>
      <c r="HM156" s="29"/>
      <c r="HN156" s="29"/>
      <c r="HO156" s="29"/>
      <c r="HP156" s="29"/>
      <c r="HQ156" s="29"/>
      <c r="HR156" s="29"/>
      <c r="HS156" s="29"/>
      <c r="HT156" s="29"/>
      <c r="HU156" s="29"/>
      <c r="HV156" s="29"/>
      <c r="HW156" s="29"/>
      <c r="HX156" s="29"/>
      <c r="HY156" s="29"/>
      <c r="HZ156" s="29"/>
      <c r="IA156" s="29"/>
      <c r="IB156" s="29"/>
      <c r="IC156" s="29"/>
      <c r="ID156" s="29"/>
      <c r="IE156" s="29"/>
      <c r="IF156" s="29"/>
      <c r="IG156" s="29"/>
      <c r="IH156" s="29"/>
      <c r="II156" s="29"/>
      <c r="IJ156" s="29"/>
      <c r="IK156" s="29"/>
      <c r="IL156" s="29"/>
      <c r="IM156" s="29"/>
      <c r="IN156" s="29"/>
      <c r="IO156" s="29"/>
      <c r="IP156" s="29"/>
      <c r="IQ156" s="29"/>
      <c r="IR156" s="29"/>
      <c r="IS156" s="29"/>
      <c r="IT156" s="29"/>
      <c r="IU156" s="29"/>
      <c r="IV156" s="29"/>
      <c r="IW156" s="29"/>
      <c r="IX156" s="29"/>
      <c r="IY156" s="29"/>
      <c r="IZ156" s="29"/>
      <c r="JA156" s="29"/>
      <c r="JB156" s="29"/>
      <c r="JC156" s="29"/>
      <c r="JD156" s="29"/>
      <c r="JE156" s="29"/>
      <c r="JF156" s="29"/>
      <c r="JG156" s="29"/>
      <c r="JH156" s="29"/>
      <c r="JI156" s="29"/>
      <c r="JJ156" s="29"/>
      <c r="JK156" s="29"/>
      <c r="JL156" s="29"/>
      <c r="JM156" s="29"/>
      <c r="JN156" s="29"/>
      <c r="JO156" s="29"/>
      <c r="JP156" s="29"/>
      <c r="JQ156" s="29"/>
      <c r="JR156" s="29"/>
      <c r="JS156" s="29"/>
      <c r="JT156" s="29"/>
      <c r="JU156" s="29"/>
      <c r="JV156" s="29"/>
      <c r="JW156" s="29"/>
      <c r="JX156" s="29"/>
      <c r="JY156" s="29"/>
      <c r="JZ156" s="29"/>
      <c r="KA156" s="29"/>
      <c r="KB156" s="29"/>
      <c r="KC156" s="29"/>
      <c r="KD156" s="29"/>
      <c r="KE156" s="29"/>
      <c r="KF156" s="29"/>
      <c r="KG156" s="29"/>
      <c r="KH156" s="29"/>
      <c r="KI156" s="29"/>
      <c r="KJ156" s="29"/>
      <c r="KK156" s="29"/>
      <c r="KL156" s="29"/>
      <c r="KM156" s="29"/>
      <c r="KN156" s="29"/>
      <c r="KO156" s="29"/>
      <c r="KP156" s="29"/>
      <c r="KQ156" s="29"/>
      <c r="KR156" s="29"/>
      <c r="KS156" s="29"/>
      <c r="KT156" s="29"/>
      <c r="KU156" s="29"/>
      <c r="KV156" s="29"/>
      <c r="KW156" s="29"/>
      <c r="KX156" s="29"/>
      <c r="KY156" s="29"/>
      <c r="KZ156" s="29"/>
      <c r="LA156" s="29"/>
      <c r="LB156" s="29"/>
      <c r="LC156" s="29"/>
      <c r="LD156" s="29"/>
      <c r="LE156" s="29"/>
      <c r="LF156" s="29"/>
      <c r="LG156" s="29"/>
      <c r="LH156" s="29"/>
      <c r="LI156" s="29"/>
      <c r="LJ156" s="29"/>
      <c r="LK156" s="29"/>
      <c r="LL156" s="29"/>
      <c r="LM156" s="29"/>
      <c r="LN156" s="29"/>
      <c r="LO156" s="29"/>
      <c r="LP156" s="29"/>
      <c r="LQ156" s="29"/>
      <c r="LR156" s="29"/>
      <c r="LS156" s="29"/>
      <c r="LT156" s="29"/>
      <c r="LU156" s="29"/>
      <c r="LV156" s="29"/>
      <c r="LW156" s="29"/>
      <c r="LX156" s="29"/>
      <c r="LY156" s="29"/>
      <c r="LZ156" s="29"/>
      <c r="MA156" s="29"/>
      <c r="MB156" s="29"/>
      <c r="MC156" s="29"/>
      <c r="MD156" s="29"/>
      <c r="ME156" s="29"/>
      <c r="MF156" s="29"/>
      <c r="MG156" s="29"/>
      <c r="MH156" s="29"/>
      <c r="MI156" s="29"/>
      <c r="MJ156" s="29"/>
      <c r="MK156" s="29"/>
      <c r="ML156" s="29"/>
      <c r="MM156" s="29"/>
      <c r="MN156" s="29"/>
      <c r="MO156" s="29"/>
      <c r="MP156" s="29"/>
      <c r="MQ156" s="29"/>
      <c r="MR156" s="29"/>
      <c r="MS156" s="29"/>
      <c r="MT156" s="29"/>
      <c r="MU156" s="29"/>
      <c r="MV156" s="29"/>
      <c r="MW156" s="29"/>
      <c r="MX156" s="29"/>
      <c r="MY156" s="29"/>
      <c r="MZ156" s="29"/>
      <c r="NA156" s="29"/>
      <c r="NB156" s="29"/>
      <c r="NC156" s="29"/>
      <c r="ND156" s="29"/>
      <c r="NE156" s="29"/>
      <c r="NF156" s="29"/>
      <c r="NG156" s="29"/>
      <c r="NH156" s="29"/>
      <c r="NI156" s="29"/>
      <c r="NJ156" s="29"/>
      <c r="NK156" s="29"/>
      <c r="NL156" s="29"/>
      <c r="NM156" s="29"/>
      <c r="NN156" s="29"/>
      <c r="NO156" s="29"/>
      <c r="NP156" s="29"/>
      <c r="NQ156" s="29"/>
      <c r="NR156" s="29"/>
      <c r="NS156" s="29"/>
      <c r="NT156" s="29"/>
      <c r="NU156" s="29"/>
      <c r="NV156" s="29"/>
      <c r="NW156" s="29"/>
      <c r="NX156" s="29"/>
      <c r="NY156" s="29"/>
      <c r="NZ156" s="29"/>
      <c r="OA156" s="29"/>
      <c r="OB156" s="29"/>
      <c r="OC156" s="29"/>
      <c r="OD156" s="29"/>
      <c r="OE156" s="29"/>
      <c r="OF156" s="29"/>
      <c r="OG156" s="29"/>
      <c r="OH156" s="29"/>
      <c r="OI156" s="29"/>
      <c r="OJ156" s="29"/>
      <c r="OK156" s="29"/>
      <c r="OL156" s="29"/>
      <c r="OM156" s="29"/>
      <c r="ON156" s="29"/>
      <c r="OO156" s="29"/>
      <c r="OP156" s="29"/>
      <c r="OQ156" s="29"/>
      <c r="OR156" s="29"/>
      <c r="OS156" s="29"/>
      <c r="OT156" s="29"/>
      <c r="OU156" s="29"/>
      <c r="OV156" s="29"/>
      <c r="OW156" s="29"/>
      <c r="OX156" s="29"/>
      <c r="OY156" s="29"/>
      <c r="OZ156" s="29"/>
      <c r="PA156" s="29"/>
      <c r="PB156" s="29"/>
      <c r="PC156" s="29"/>
      <c r="PD156" s="29"/>
      <c r="PE156" s="29"/>
      <c r="PF156" s="29"/>
      <c r="PG156" s="29"/>
      <c r="PH156" s="29"/>
      <c r="PI156" s="29"/>
      <c r="PJ156" s="29"/>
      <c r="PK156" s="29"/>
      <c r="PL156" s="29"/>
      <c r="PM156" s="29"/>
      <c r="PN156" s="29"/>
      <c r="PO156" s="29"/>
      <c r="PP156" s="29"/>
      <c r="PQ156" s="29"/>
      <c r="PR156" s="29"/>
      <c r="PS156" s="29"/>
      <c r="PT156" s="29"/>
      <c r="PU156" s="29"/>
      <c r="PV156" s="29"/>
      <c r="PW156" s="29"/>
      <c r="PX156" s="29"/>
      <c r="PY156" s="29"/>
      <c r="PZ156" s="29"/>
      <c r="QA156" s="29"/>
      <c r="QB156" s="29"/>
      <c r="QC156" s="29"/>
      <c r="QD156" s="29"/>
      <c r="QE156" s="29"/>
      <c r="QF156" s="29"/>
      <c r="QG156" s="29"/>
      <c r="QH156" s="29"/>
      <c r="QI156" s="29"/>
      <c r="QJ156" s="29"/>
      <c r="QK156" s="29"/>
      <c r="QL156" s="29"/>
      <c r="QM156" s="29"/>
      <c r="QN156" s="29"/>
      <c r="QO156" s="29"/>
      <c r="QP156" s="29"/>
      <c r="QQ156" s="29"/>
      <c r="QR156" s="29"/>
      <c r="QS156" s="29"/>
      <c r="QT156" s="29"/>
      <c r="QU156" s="29"/>
      <c r="QV156" s="29"/>
      <c r="QW156" s="29"/>
      <c r="QX156" s="29"/>
      <c r="QY156" s="29"/>
      <c r="QZ156" s="29"/>
      <c r="RA156" s="29"/>
      <c r="RB156" s="29"/>
      <c r="RC156" s="29"/>
      <c r="RD156" s="29"/>
      <c r="RE156" s="29"/>
      <c r="RF156" s="29"/>
      <c r="RG156" s="29"/>
      <c r="RH156" s="29"/>
      <c r="RI156" s="29"/>
      <c r="RJ156" s="29"/>
      <c r="RK156" s="29"/>
      <c r="RL156" s="29"/>
      <c r="RM156" s="29"/>
      <c r="RN156" s="29"/>
      <c r="RO156" s="29"/>
      <c r="RP156" s="29"/>
      <c r="RQ156" s="29"/>
      <c r="RR156" s="29"/>
      <c r="RS156" s="29"/>
      <c r="RT156" s="29"/>
      <c r="RU156" s="29"/>
      <c r="RV156" s="29"/>
      <c r="RW156" s="29"/>
      <c r="RX156" s="29"/>
      <c r="RY156" s="29"/>
      <c r="RZ156" s="29"/>
      <c r="SA156" s="29"/>
      <c r="SB156" s="29"/>
      <c r="SC156" s="29"/>
      <c r="SD156" s="29"/>
      <c r="SE156" s="29"/>
      <c r="SF156" s="29"/>
      <c r="SG156" s="29"/>
      <c r="SH156" s="29"/>
      <c r="SI156" s="29"/>
      <c r="SJ156" s="29"/>
      <c r="SK156" s="29"/>
      <c r="SL156" s="29"/>
      <c r="SM156" s="29"/>
      <c r="SN156" s="29"/>
      <c r="SO156" s="29"/>
      <c r="SP156" s="29"/>
      <c r="SQ156" s="29"/>
      <c r="SR156" s="29"/>
      <c r="SS156" s="29"/>
      <c r="ST156" s="29"/>
      <c r="SU156" s="29"/>
      <c r="SV156" s="29"/>
      <c r="SW156" s="29"/>
      <c r="SX156" s="29"/>
      <c r="SY156" s="29"/>
      <c r="SZ156" s="29"/>
      <c r="TA156" s="29"/>
      <c r="TB156" s="29"/>
      <c r="TC156" s="29"/>
      <c r="TD156" s="29"/>
      <c r="TE156" s="29"/>
      <c r="TF156" s="29"/>
      <c r="TG156" s="29"/>
      <c r="TH156" s="29"/>
      <c r="TI156" s="29"/>
      <c r="TJ156" s="29"/>
      <c r="TK156" s="29"/>
      <c r="TL156" s="29"/>
      <c r="TM156" s="29"/>
      <c r="TN156" s="29"/>
      <c r="TO156" s="29"/>
      <c r="TP156" s="29"/>
      <c r="TQ156" s="29"/>
      <c r="TR156" s="29"/>
      <c r="TS156" s="29"/>
      <c r="TT156" s="29"/>
      <c r="TU156" s="29"/>
      <c r="TV156" s="29"/>
      <c r="TW156" s="29"/>
      <c r="TX156" s="29"/>
      <c r="TY156" s="29"/>
      <c r="TZ156" s="29"/>
      <c r="UA156" s="29"/>
      <c r="UB156" s="29"/>
      <c r="UC156" s="29"/>
      <c r="UD156" s="29"/>
      <c r="UE156" s="29"/>
      <c r="UF156" s="29"/>
      <c r="UG156" s="29"/>
      <c r="UH156" s="29"/>
      <c r="UI156" s="29"/>
      <c r="UJ156" s="29"/>
      <c r="UK156" s="29"/>
      <c r="UL156" s="29"/>
      <c r="UM156" s="29"/>
      <c r="UN156" s="29"/>
      <c r="UO156" s="29"/>
      <c r="UP156" s="29"/>
      <c r="UQ156" s="29"/>
      <c r="UR156" s="29"/>
      <c r="US156" s="29"/>
      <c r="UT156" s="29"/>
      <c r="UU156" s="29"/>
      <c r="UV156" s="29"/>
      <c r="UW156" s="29"/>
      <c r="UX156" s="29"/>
      <c r="UY156" s="29"/>
      <c r="UZ156" s="29"/>
      <c r="VA156" s="29"/>
      <c r="VB156" s="29"/>
      <c r="VC156" s="29"/>
      <c r="VD156" s="29"/>
      <c r="VE156" s="29"/>
      <c r="VF156" s="29"/>
      <c r="VG156" s="29"/>
      <c r="VH156" s="29"/>
      <c r="VI156" s="29"/>
      <c r="VJ156" s="29"/>
      <c r="VK156" s="29"/>
      <c r="VL156" s="29"/>
      <c r="VM156" s="29"/>
      <c r="VN156" s="29"/>
      <c r="VO156" s="29"/>
      <c r="VP156" s="29"/>
      <c r="VQ156" s="29"/>
      <c r="VR156" s="29"/>
      <c r="VS156" s="29"/>
      <c r="VT156" s="29"/>
      <c r="VU156" s="29"/>
      <c r="VV156" s="29"/>
      <c r="VW156" s="29"/>
      <c r="VX156" s="29"/>
      <c r="VY156" s="29"/>
      <c r="VZ156" s="29"/>
      <c r="WA156" s="29"/>
      <c r="WB156" s="29"/>
      <c r="WC156" s="29"/>
      <c r="WD156" s="29"/>
      <c r="WE156" s="29"/>
      <c r="WF156" s="29"/>
      <c r="WG156" s="29"/>
      <c r="WH156" s="29"/>
      <c r="WI156" s="29"/>
      <c r="WJ156" s="29"/>
      <c r="WK156" s="29"/>
      <c r="WL156" s="29"/>
      <c r="WM156" s="29"/>
      <c r="WN156" s="29"/>
      <c r="WO156" s="29"/>
      <c r="WP156" s="29"/>
      <c r="WQ156" s="29"/>
      <c r="WR156" s="29"/>
      <c r="WS156" s="29"/>
      <c r="WT156" s="29"/>
      <c r="WU156" s="29"/>
      <c r="WV156" s="29"/>
      <c r="WW156" s="29"/>
      <c r="WX156" s="29"/>
      <c r="WY156" s="29"/>
      <c r="WZ156" s="29"/>
      <c r="XA156" s="29"/>
      <c r="XB156" s="29"/>
      <c r="XC156" s="29"/>
      <c r="XD156" s="29"/>
      <c r="XE156" s="29"/>
      <c r="XF156" s="29"/>
      <c r="XG156" s="29"/>
      <c r="XH156" s="29"/>
      <c r="XI156" s="29"/>
      <c r="XJ156" s="29"/>
      <c r="XK156" s="29"/>
      <c r="XL156" s="29"/>
      <c r="XM156" s="29"/>
      <c r="XN156" s="29"/>
      <c r="XO156" s="29"/>
      <c r="XP156" s="29"/>
      <c r="XQ156" s="29"/>
      <c r="XR156" s="29"/>
      <c r="XS156" s="29"/>
      <c r="XT156" s="29"/>
      <c r="XU156" s="29"/>
      <c r="XV156" s="29"/>
      <c r="XW156" s="29"/>
      <c r="XX156" s="29"/>
      <c r="XY156" s="29"/>
      <c r="XZ156" s="29"/>
      <c r="YA156" s="29"/>
      <c r="YB156" s="29"/>
      <c r="YC156" s="29"/>
      <c r="YD156" s="29"/>
      <c r="YE156" s="29"/>
      <c r="YF156" s="29"/>
      <c r="YG156" s="29"/>
      <c r="YH156" s="29"/>
      <c r="YI156" s="29"/>
      <c r="YJ156" s="29"/>
      <c r="YK156" s="29"/>
      <c r="YL156" s="29"/>
      <c r="YM156" s="29"/>
      <c r="YN156" s="29"/>
      <c r="YO156" s="29"/>
      <c r="YP156" s="29"/>
      <c r="YQ156" s="29"/>
      <c r="YR156" s="29"/>
      <c r="YS156" s="29"/>
      <c r="YT156" s="29"/>
      <c r="YU156" s="29"/>
      <c r="YV156" s="29"/>
      <c r="YW156" s="29"/>
      <c r="YX156" s="29"/>
      <c r="YY156" s="29"/>
      <c r="YZ156" s="29"/>
      <c r="ZA156" s="29"/>
      <c r="ZB156" s="29"/>
      <c r="ZC156" s="29"/>
      <c r="ZD156" s="29"/>
      <c r="ZE156" s="29"/>
      <c r="ZF156" s="29"/>
      <c r="ZG156" s="29"/>
      <c r="ZH156" s="29"/>
      <c r="ZI156" s="29"/>
      <c r="ZJ156" s="29"/>
      <c r="ZK156" s="29"/>
      <c r="ZL156" s="29"/>
      <c r="ZM156" s="29"/>
      <c r="ZN156" s="29"/>
      <c r="ZO156" s="29"/>
      <c r="ZP156" s="29"/>
      <c r="ZQ156" s="29"/>
      <c r="ZR156" s="29"/>
      <c r="ZS156" s="29"/>
      <c r="ZT156" s="29"/>
      <c r="ZU156" s="29"/>
      <c r="ZV156" s="29"/>
      <c r="ZW156" s="29"/>
      <c r="ZX156" s="29"/>
      <c r="ZY156" s="29"/>
      <c r="ZZ156" s="29"/>
      <c r="AAA156" s="29"/>
      <c r="AAB156" s="29"/>
      <c r="AAC156" s="29"/>
      <c r="AAD156" s="29"/>
      <c r="AAE156" s="29"/>
      <c r="AAF156" s="29"/>
      <c r="AAG156" s="29"/>
      <c r="AAH156" s="29"/>
      <c r="AAI156" s="29"/>
      <c r="AAJ156" s="29"/>
      <c r="AAK156" s="29"/>
      <c r="AAL156" s="29"/>
      <c r="AAM156" s="29"/>
      <c r="AAN156" s="29"/>
      <c r="AAO156" s="29"/>
      <c r="AAP156" s="29"/>
      <c r="AAQ156" s="29"/>
      <c r="AAR156" s="29"/>
      <c r="AAS156" s="29"/>
      <c r="AAT156" s="29"/>
      <c r="AAU156" s="29"/>
      <c r="AAV156" s="29"/>
      <c r="AAW156" s="29"/>
      <c r="AAX156" s="29"/>
      <c r="AAY156" s="29"/>
      <c r="AAZ156" s="29"/>
      <c r="ABA156" s="29"/>
      <c r="ABB156" s="29"/>
      <c r="ABC156" s="29"/>
      <c r="ABD156" s="29"/>
      <c r="ABE156" s="29"/>
      <c r="ABF156" s="29"/>
      <c r="ABG156" s="29"/>
      <c r="ABH156" s="29"/>
      <c r="ABI156" s="29"/>
      <c r="ABJ156" s="29"/>
      <c r="ABK156" s="29"/>
      <c r="ABL156" s="29"/>
      <c r="ABM156" s="29"/>
      <c r="ABN156" s="29"/>
      <c r="ABO156" s="29"/>
      <c r="ABP156" s="29"/>
      <c r="ABQ156" s="29"/>
      <c r="ABR156" s="29"/>
      <c r="ABS156" s="29"/>
      <c r="ABT156" s="29"/>
      <c r="ABU156" s="29"/>
      <c r="ABV156" s="29"/>
      <c r="ABW156" s="29"/>
      <c r="ABX156" s="29"/>
      <c r="ABY156" s="29"/>
      <c r="ABZ156" s="29"/>
      <c r="ACA156" s="29"/>
      <c r="ACB156" s="29"/>
      <c r="ACC156" s="29"/>
      <c r="ACD156" s="29"/>
      <c r="ACE156" s="29"/>
      <c r="ACF156" s="29"/>
      <c r="ACG156" s="29"/>
      <c r="ACH156" s="29"/>
      <c r="ACI156" s="29"/>
      <c r="ACJ156" s="29"/>
      <c r="ACK156" s="29"/>
      <c r="ACL156" s="29"/>
      <c r="ACM156" s="29"/>
      <c r="ACN156" s="29"/>
      <c r="ACO156" s="29"/>
      <c r="ACP156" s="29"/>
      <c r="ACQ156" s="29"/>
      <c r="ACR156" s="29"/>
      <c r="ACS156" s="29"/>
      <c r="ACT156" s="29"/>
      <c r="ACU156" s="29"/>
      <c r="ACV156" s="29"/>
      <c r="ACW156" s="29"/>
      <c r="ACX156" s="29"/>
      <c r="ACY156" s="29"/>
      <c r="ACZ156" s="29"/>
      <c r="ADA156" s="29"/>
      <c r="ADB156" s="29"/>
      <c r="ADC156" s="29"/>
      <c r="ADD156" s="29"/>
      <c r="ADE156" s="29"/>
      <c r="ADF156" s="29"/>
      <c r="ADG156" s="29"/>
      <c r="ADH156" s="29"/>
      <c r="ADI156" s="29"/>
      <c r="ADJ156" s="29"/>
      <c r="ADK156" s="29"/>
      <c r="ADL156" s="29"/>
      <c r="ADM156" s="29"/>
      <c r="ADN156" s="29"/>
      <c r="ADO156" s="29"/>
      <c r="ADP156" s="29"/>
      <c r="ADQ156" s="29"/>
      <c r="ADR156" s="29"/>
      <c r="ADS156" s="29"/>
      <c r="ADT156" s="29"/>
      <c r="ADU156" s="29"/>
      <c r="ADV156" s="29"/>
      <c r="ADW156" s="29"/>
      <c r="ADX156" s="29"/>
      <c r="ADY156" s="29"/>
      <c r="ADZ156" s="29"/>
      <c r="AEA156" s="29"/>
      <c r="AEB156" s="29"/>
      <c r="AEC156" s="29"/>
      <c r="AED156" s="29"/>
      <c r="AEE156" s="29"/>
      <c r="AEF156" s="29"/>
      <c r="AEG156" s="29"/>
      <c r="AEH156" s="29"/>
      <c r="AEI156" s="29"/>
      <c r="AEJ156" s="29"/>
      <c r="AEK156" s="29"/>
      <c r="AEL156" s="29"/>
      <c r="AEM156" s="29"/>
      <c r="AEN156" s="29"/>
      <c r="AEO156" s="29"/>
      <c r="AEP156" s="29"/>
      <c r="AEQ156" s="29"/>
      <c r="AER156" s="29"/>
      <c r="AES156" s="29"/>
      <c r="AET156" s="29"/>
      <c r="AEU156" s="29"/>
      <c r="AEV156" s="29"/>
      <c r="AEW156" s="29"/>
      <c r="AEX156" s="29"/>
      <c r="AEY156" s="29"/>
      <c r="AEZ156" s="29"/>
      <c r="AFA156" s="29"/>
      <c r="AFB156" s="29"/>
      <c r="AFC156" s="29"/>
      <c r="AFD156" s="29"/>
      <c r="AFE156" s="29"/>
      <c r="AFF156" s="29"/>
      <c r="AFG156" s="29"/>
      <c r="AFH156" s="29"/>
      <c r="AFI156" s="29"/>
      <c r="AFJ156" s="29"/>
      <c r="AFK156" s="29"/>
      <c r="AFL156" s="29"/>
      <c r="AFM156" s="29"/>
      <c r="AFN156" s="29"/>
      <c r="AFO156" s="29"/>
      <c r="AFP156" s="29"/>
      <c r="AFQ156" s="29"/>
      <c r="AFR156" s="29"/>
      <c r="AFS156" s="29"/>
      <c r="AFT156" s="29"/>
      <c r="AFU156" s="29"/>
      <c r="AFV156" s="29"/>
      <c r="AFW156" s="29"/>
      <c r="AFX156" s="29"/>
      <c r="AFY156" s="29"/>
      <c r="AFZ156" s="29"/>
      <c r="AGA156" s="29"/>
      <c r="AGB156" s="29"/>
      <c r="AGC156" s="29"/>
      <c r="AGD156" s="29"/>
      <c r="AGE156" s="29"/>
      <c r="AGF156" s="29"/>
      <c r="AGG156" s="29"/>
      <c r="AGH156" s="29"/>
      <c r="AGI156" s="29"/>
      <c r="AGJ156" s="29"/>
      <c r="AGK156" s="29"/>
      <c r="AGL156" s="29"/>
      <c r="AGM156" s="29"/>
      <c r="AGN156" s="29"/>
      <c r="AGO156" s="29"/>
      <c r="AGP156" s="29"/>
      <c r="AGQ156" s="29"/>
      <c r="AGR156" s="29"/>
      <c r="AGS156" s="29"/>
      <c r="AGT156" s="29"/>
      <c r="AGU156" s="29"/>
      <c r="AGV156" s="29"/>
      <c r="AGW156" s="29"/>
      <c r="AGX156" s="29"/>
      <c r="AGY156" s="29"/>
      <c r="AGZ156" s="29"/>
      <c r="AHA156" s="29"/>
      <c r="AHB156" s="29"/>
      <c r="AHC156" s="29"/>
      <c r="AHD156" s="29"/>
      <c r="AHE156" s="29"/>
      <c r="AHF156" s="29"/>
      <c r="AHG156" s="29"/>
      <c r="AHH156" s="29"/>
      <c r="AHI156" s="29"/>
      <c r="AHJ156" s="29"/>
      <c r="AHK156" s="29"/>
      <c r="AHL156" s="29"/>
      <c r="AHM156" s="29"/>
      <c r="AHN156" s="29"/>
      <c r="AHO156" s="29"/>
      <c r="AHP156" s="29"/>
      <c r="AHQ156" s="29"/>
      <c r="AHR156" s="29"/>
      <c r="AHS156" s="29"/>
      <c r="AHT156" s="29"/>
      <c r="AHU156" s="29"/>
      <c r="AHV156" s="29"/>
      <c r="AHW156" s="29"/>
      <c r="AHX156" s="29"/>
      <c r="AHY156" s="29"/>
      <c r="AHZ156" s="29"/>
      <c r="AIA156" s="29"/>
      <c r="AIB156" s="29"/>
      <c r="AIC156" s="29"/>
      <c r="AID156" s="29"/>
      <c r="AIE156" s="29"/>
      <c r="AIF156" s="29"/>
      <c r="AIG156" s="29"/>
      <c r="AIH156" s="29"/>
      <c r="AII156" s="29"/>
      <c r="AIJ156" s="29"/>
      <c r="AIK156" s="29"/>
      <c r="AIL156" s="29"/>
      <c r="AIM156" s="29"/>
      <c r="AIN156" s="29"/>
      <c r="AIO156" s="29"/>
      <c r="AIP156" s="29"/>
      <c r="AIQ156" s="29"/>
      <c r="AIR156" s="29"/>
      <c r="AIS156" s="29"/>
      <c r="AIT156" s="29"/>
      <c r="AIU156" s="29"/>
      <c r="AIV156" s="29"/>
      <c r="AIW156" s="29"/>
      <c r="AIX156" s="29"/>
      <c r="AIY156" s="29"/>
      <c r="AIZ156" s="29"/>
      <c r="AJA156" s="29"/>
      <c r="AJB156" s="29"/>
      <c r="AJC156" s="29"/>
      <c r="AJD156" s="29"/>
      <c r="AJE156" s="29"/>
      <c r="AJF156" s="29"/>
      <c r="AJG156" s="29"/>
      <c r="AJH156" s="29"/>
      <c r="AJI156" s="29"/>
      <c r="AJJ156" s="29"/>
      <c r="AJK156" s="29"/>
      <c r="AJL156" s="29"/>
      <c r="AJM156" s="29"/>
      <c r="AJN156" s="29"/>
      <c r="AJO156" s="29"/>
      <c r="AJP156" s="29"/>
      <c r="AJQ156" s="29"/>
      <c r="AJR156" s="29"/>
      <c r="AJS156" s="29"/>
      <c r="AJT156" s="29"/>
      <c r="AJU156" s="29"/>
      <c r="AJV156" s="29"/>
      <c r="AJW156" s="29"/>
      <c r="AJX156" s="29"/>
      <c r="AJY156" s="29"/>
      <c r="AJZ156" s="29"/>
      <c r="AKA156" s="29"/>
      <c r="AKB156" s="29"/>
      <c r="AKC156" s="29"/>
      <c r="AKD156" s="29"/>
      <c r="AKE156" s="29"/>
      <c r="AKF156" s="29"/>
      <c r="AKG156" s="29"/>
      <c r="AKH156" s="29"/>
      <c r="AKI156" s="29"/>
      <c r="AKJ156" s="29"/>
      <c r="AKK156" s="29"/>
      <c r="AKL156" s="29"/>
      <c r="AKM156" s="29"/>
      <c r="AKN156" s="29"/>
      <c r="AKO156" s="29"/>
      <c r="AKP156" s="29"/>
      <c r="AKQ156" s="29"/>
      <c r="AKR156" s="29"/>
      <c r="AKS156" s="29"/>
      <c r="AKT156" s="29"/>
      <c r="AKU156" s="29"/>
      <c r="AKV156" s="29"/>
      <c r="AKW156" s="29"/>
      <c r="AKX156" s="29"/>
      <c r="AKY156" s="29"/>
      <c r="AKZ156" s="29"/>
      <c r="ALA156" s="29"/>
      <c r="ALB156" s="29"/>
      <c r="ALC156" s="29"/>
      <c r="ALD156" s="29"/>
      <c r="ALE156" s="29"/>
      <c r="ALF156" s="29"/>
      <c r="ALG156" s="29"/>
      <c r="ALH156" s="29"/>
      <c r="ALI156" s="29"/>
      <c r="ALJ156" s="29"/>
      <c r="ALK156" s="29"/>
      <c r="ALL156" s="29"/>
      <c r="ALM156" s="29"/>
      <c r="ALN156" s="29"/>
      <c r="ALO156" s="29"/>
      <c r="ALP156" s="29"/>
      <c r="ALQ156" s="29"/>
      <c r="ALR156" s="29"/>
      <c r="ALS156" s="29"/>
      <c r="ALT156" s="29"/>
      <c r="ALU156" s="29"/>
      <c r="ALV156" s="29"/>
      <c r="ALW156" s="29"/>
      <c r="ALX156" s="29"/>
      <c r="ALY156" s="29"/>
      <c r="ALZ156" s="29"/>
      <c r="AMA156" s="29"/>
      <c r="AMB156" s="29"/>
      <c r="AMC156" s="29"/>
      <c r="AMD156" s="29"/>
      <c r="AME156" s="29"/>
      <c r="AMF156" s="29"/>
      <c r="AMG156" s="29"/>
      <c r="AMH156" s="29"/>
      <c r="AMI156" s="29"/>
      <c r="AMJ156" s="29"/>
      <c r="AMK156" s="29"/>
    </row>
    <row r="157" spans="1:1025" s="30" customFormat="1" ht="19.5" customHeight="1">
      <c r="A157" s="56" t="s">
        <v>20</v>
      </c>
      <c r="B157" s="256" t="s">
        <v>48</v>
      </c>
      <c r="C157" s="257"/>
      <c r="D157" s="257"/>
      <c r="E157" s="257"/>
      <c r="F157" s="258"/>
      <c r="G157" s="164">
        <f>G130</f>
        <v>15.634166666666665</v>
      </c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29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29"/>
      <c r="FA157" s="29"/>
      <c r="FB157" s="29"/>
      <c r="FC157" s="29"/>
      <c r="FD157" s="29"/>
      <c r="FE157" s="29"/>
      <c r="FF157" s="29"/>
      <c r="FG157" s="29"/>
      <c r="FH157" s="29"/>
      <c r="FI157" s="29"/>
      <c r="FJ157" s="29"/>
      <c r="FK157" s="29"/>
      <c r="FL157" s="29"/>
      <c r="FM157" s="29"/>
      <c r="FN157" s="29"/>
      <c r="FO157" s="29"/>
      <c r="FP157" s="29"/>
      <c r="FQ157" s="29"/>
      <c r="FR157" s="29"/>
      <c r="FS157" s="29"/>
      <c r="FT157" s="29"/>
      <c r="FU157" s="29"/>
      <c r="FV157" s="29"/>
      <c r="FW157" s="29"/>
      <c r="FX157" s="29"/>
      <c r="FY157" s="29"/>
      <c r="FZ157" s="29"/>
      <c r="GA157" s="29"/>
      <c r="GB157" s="29"/>
      <c r="GC157" s="29"/>
      <c r="GD157" s="29"/>
      <c r="GE157" s="29"/>
      <c r="GF157" s="29"/>
      <c r="GG157" s="29"/>
      <c r="GH157" s="29"/>
      <c r="GI157" s="29"/>
      <c r="GJ157" s="29"/>
      <c r="GK157" s="29"/>
      <c r="GL157" s="29"/>
      <c r="GM157" s="29"/>
      <c r="GN157" s="29"/>
      <c r="GO157" s="29"/>
      <c r="GP157" s="29"/>
      <c r="GQ157" s="29"/>
      <c r="GR157" s="29"/>
      <c r="GS157" s="29"/>
      <c r="GT157" s="29"/>
      <c r="GU157" s="29"/>
      <c r="GV157" s="29"/>
      <c r="GW157" s="29"/>
      <c r="GX157" s="29"/>
      <c r="GY157" s="29"/>
      <c r="GZ157" s="29"/>
      <c r="HA157" s="29"/>
      <c r="HB157" s="29"/>
      <c r="HC157" s="29"/>
      <c r="HD157" s="29"/>
      <c r="HE157" s="29"/>
      <c r="HF157" s="29"/>
      <c r="HG157" s="29"/>
      <c r="HH157" s="29"/>
      <c r="HI157" s="29"/>
      <c r="HJ157" s="29"/>
      <c r="HK157" s="29"/>
      <c r="HL157" s="29"/>
      <c r="HM157" s="29"/>
      <c r="HN157" s="29"/>
      <c r="HO157" s="29"/>
      <c r="HP157" s="29"/>
      <c r="HQ157" s="29"/>
      <c r="HR157" s="29"/>
      <c r="HS157" s="29"/>
      <c r="HT157" s="29"/>
      <c r="HU157" s="29"/>
      <c r="HV157" s="29"/>
      <c r="HW157" s="29"/>
      <c r="HX157" s="29"/>
      <c r="HY157" s="29"/>
      <c r="HZ157" s="29"/>
      <c r="IA157" s="29"/>
      <c r="IB157" s="29"/>
      <c r="IC157" s="29"/>
      <c r="ID157" s="29"/>
      <c r="IE157" s="29"/>
      <c r="IF157" s="29"/>
      <c r="IG157" s="29"/>
      <c r="IH157" s="29"/>
      <c r="II157" s="29"/>
      <c r="IJ157" s="29"/>
      <c r="IK157" s="29"/>
      <c r="IL157" s="29"/>
      <c r="IM157" s="29"/>
      <c r="IN157" s="29"/>
      <c r="IO157" s="29"/>
      <c r="IP157" s="29"/>
      <c r="IQ157" s="29"/>
      <c r="IR157" s="29"/>
      <c r="IS157" s="29"/>
      <c r="IT157" s="29"/>
      <c r="IU157" s="29"/>
      <c r="IV157" s="29"/>
      <c r="IW157" s="29"/>
      <c r="IX157" s="29"/>
      <c r="IY157" s="29"/>
      <c r="IZ157" s="29"/>
      <c r="JA157" s="29"/>
      <c r="JB157" s="29"/>
      <c r="JC157" s="29"/>
      <c r="JD157" s="29"/>
      <c r="JE157" s="29"/>
      <c r="JF157" s="29"/>
      <c r="JG157" s="29"/>
      <c r="JH157" s="29"/>
      <c r="JI157" s="29"/>
      <c r="JJ157" s="29"/>
      <c r="JK157" s="29"/>
      <c r="JL157" s="29"/>
      <c r="JM157" s="29"/>
      <c r="JN157" s="29"/>
      <c r="JO157" s="29"/>
      <c r="JP157" s="29"/>
      <c r="JQ157" s="29"/>
      <c r="JR157" s="29"/>
      <c r="JS157" s="29"/>
      <c r="JT157" s="29"/>
      <c r="JU157" s="29"/>
      <c r="JV157" s="29"/>
      <c r="JW157" s="29"/>
      <c r="JX157" s="29"/>
      <c r="JY157" s="29"/>
      <c r="JZ157" s="29"/>
      <c r="KA157" s="29"/>
      <c r="KB157" s="29"/>
      <c r="KC157" s="29"/>
      <c r="KD157" s="29"/>
      <c r="KE157" s="29"/>
      <c r="KF157" s="29"/>
      <c r="KG157" s="29"/>
      <c r="KH157" s="29"/>
      <c r="KI157" s="29"/>
      <c r="KJ157" s="29"/>
      <c r="KK157" s="29"/>
      <c r="KL157" s="29"/>
      <c r="KM157" s="29"/>
      <c r="KN157" s="29"/>
      <c r="KO157" s="29"/>
      <c r="KP157" s="29"/>
      <c r="KQ157" s="29"/>
      <c r="KR157" s="29"/>
      <c r="KS157" s="29"/>
      <c r="KT157" s="29"/>
      <c r="KU157" s="29"/>
      <c r="KV157" s="29"/>
      <c r="KW157" s="29"/>
      <c r="KX157" s="29"/>
      <c r="KY157" s="29"/>
      <c r="KZ157" s="29"/>
      <c r="LA157" s="29"/>
      <c r="LB157" s="29"/>
      <c r="LC157" s="29"/>
      <c r="LD157" s="29"/>
      <c r="LE157" s="29"/>
      <c r="LF157" s="29"/>
      <c r="LG157" s="29"/>
      <c r="LH157" s="29"/>
      <c r="LI157" s="29"/>
      <c r="LJ157" s="29"/>
      <c r="LK157" s="29"/>
      <c r="LL157" s="29"/>
      <c r="LM157" s="29"/>
      <c r="LN157" s="29"/>
      <c r="LO157" s="29"/>
      <c r="LP157" s="29"/>
      <c r="LQ157" s="29"/>
      <c r="LR157" s="29"/>
      <c r="LS157" s="29"/>
      <c r="LT157" s="29"/>
      <c r="LU157" s="29"/>
      <c r="LV157" s="29"/>
      <c r="LW157" s="29"/>
      <c r="LX157" s="29"/>
      <c r="LY157" s="29"/>
      <c r="LZ157" s="29"/>
      <c r="MA157" s="29"/>
      <c r="MB157" s="29"/>
      <c r="MC157" s="29"/>
      <c r="MD157" s="29"/>
      <c r="ME157" s="29"/>
      <c r="MF157" s="29"/>
      <c r="MG157" s="29"/>
      <c r="MH157" s="29"/>
      <c r="MI157" s="29"/>
      <c r="MJ157" s="29"/>
      <c r="MK157" s="29"/>
      <c r="ML157" s="29"/>
      <c r="MM157" s="29"/>
      <c r="MN157" s="29"/>
      <c r="MO157" s="29"/>
      <c r="MP157" s="29"/>
      <c r="MQ157" s="29"/>
      <c r="MR157" s="29"/>
      <c r="MS157" s="29"/>
      <c r="MT157" s="29"/>
      <c r="MU157" s="29"/>
      <c r="MV157" s="29"/>
      <c r="MW157" s="29"/>
      <c r="MX157" s="29"/>
      <c r="MY157" s="29"/>
      <c r="MZ157" s="29"/>
      <c r="NA157" s="29"/>
      <c r="NB157" s="29"/>
      <c r="NC157" s="29"/>
      <c r="ND157" s="29"/>
      <c r="NE157" s="29"/>
      <c r="NF157" s="29"/>
      <c r="NG157" s="29"/>
      <c r="NH157" s="29"/>
      <c r="NI157" s="29"/>
      <c r="NJ157" s="29"/>
      <c r="NK157" s="29"/>
      <c r="NL157" s="29"/>
      <c r="NM157" s="29"/>
      <c r="NN157" s="29"/>
      <c r="NO157" s="29"/>
      <c r="NP157" s="29"/>
      <c r="NQ157" s="29"/>
      <c r="NR157" s="29"/>
      <c r="NS157" s="29"/>
      <c r="NT157" s="29"/>
      <c r="NU157" s="29"/>
      <c r="NV157" s="29"/>
      <c r="NW157" s="29"/>
      <c r="NX157" s="29"/>
      <c r="NY157" s="29"/>
      <c r="NZ157" s="29"/>
      <c r="OA157" s="29"/>
      <c r="OB157" s="29"/>
      <c r="OC157" s="29"/>
      <c r="OD157" s="29"/>
      <c r="OE157" s="29"/>
      <c r="OF157" s="29"/>
      <c r="OG157" s="29"/>
      <c r="OH157" s="29"/>
      <c r="OI157" s="29"/>
      <c r="OJ157" s="29"/>
      <c r="OK157" s="29"/>
      <c r="OL157" s="29"/>
      <c r="OM157" s="29"/>
      <c r="ON157" s="29"/>
      <c r="OO157" s="29"/>
      <c r="OP157" s="29"/>
      <c r="OQ157" s="29"/>
      <c r="OR157" s="29"/>
      <c r="OS157" s="29"/>
      <c r="OT157" s="29"/>
      <c r="OU157" s="29"/>
      <c r="OV157" s="29"/>
      <c r="OW157" s="29"/>
      <c r="OX157" s="29"/>
      <c r="OY157" s="29"/>
      <c r="OZ157" s="29"/>
      <c r="PA157" s="29"/>
      <c r="PB157" s="29"/>
      <c r="PC157" s="29"/>
      <c r="PD157" s="29"/>
      <c r="PE157" s="29"/>
      <c r="PF157" s="29"/>
      <c r="PG157" s="29"/>
      <c r="PH157" s="29"/>
      <c r="PI157" s="29"/>
      <c r="PJ157" s="29"/>
      <c r="PK157" s="29"/>
      <c r="PL157" s="29"/>
      <c r="PM157" s="29"/>
      <c r="PN157" s="29"/>
      <c r="PO157" s="29"/>
      <c r="PP157" s="29"/>
      <c r="PQ157" s="29"/>
      <c r="PR157" s="29"/>
      <c r="PS157" s="29"/>
      <c r="PT157" s="29"/>
      <c r="PU157" s="29"/>
      <c r="PV157" s="29"/>
      <c r="PW157" s="29"/>
      <c r="PX157" s="29"/>
      <c r="PY157" s="29"/>
      <c r="PZ157" s="29"/>
      <c r="QA157" s="29"/>
      <c r="QB157" s="29"/>
      <c r="QC157" s="29"/>
      <c r="QD157" s="29"/>
      <c r="QE157" s="29"/>
      <c r="QF157" s="29"/>
      <c r="QG157" s="29"/>
      <c r="QH157" s="29"/>
      <c r="QI157" s="29"/>
      <c r="QJ157" s="29"/>
      <c r="QK157" s="29"/>
      <c r="QL157" s="29"/>
      <c r="QM157" s="29"/>
      <c r="QN157" s="29"/>
      <c r="QO157" s="29"/>
      <c r="QP157" s="29"/>
      <c r="QQ157" s="29"/>
      <c r="QR157" s="29"/>
      <c r="QS157" s="29"/>
      <c r="QT157" s="29"/>
      <c r="QU157" s="29"/>
      <c r="QV157" s="29"/>
      <c r="QW157" s="29"/>
      <c r="QX157" s="29"/>
      <c r="QY157" s="29"/>
      <c r="QZ157" s="29"/>
      <c r="RA157" s="29"/>
      <c r="RB157" s="29"/>
      <c r="RC157" s="29"/>
      <c r="RD157" s="29"/>
      <c r="RE157" s="29"/>
      <c r="RF157" s="29"/>
      <c r="RG157" s="29"/>
      <c r="RH157" s="29"/>
      <c r="RI157" s="29"/>
      <c r="RJ157" s="29"/>
      <c r="RK157" s="29"/>
      <c r="RL157" s="29"/>
      <c r="RM157" s="29"/>
      <c r="RN157" s="29"/>
      <c r="RO157" s="29"/>
      <c r="RP157" s="29"/>
      <c r="RQ157" s="29"/>
      <c r="RR157" s="29"/>
      <c r="RS157" s="29"/>
      <c r="RT157" s="29"/>
      <c r="RU157" s="29"/>
      <c r="RV157" s="29"/>
      <c r="RW157" s="29"/>
      <c r="RX157" s="29"/>
      <c r="RY157" s="29"/>
      <c r="RZ157" s="29"/>
      <c r="SA157" s="29"/>
      <c r="SB157" s="29"/>
      <c r="SC157" s="29"/>
      <c r="SD157" s="29"/>
      <c r="SE157" s="29"/>
      <c r="SF157" s="29"/>
      <c r="SG157" s="29"/>
      <c r="SH157" s="29"/>
      <c r="SI157" s="29"/>
      <c r="SJ157" s="29"/>
      <c r="SK157" s="29"/>
      <c r="SL157" s="29"/>
      <c r="SM157" s="29"/>
      <c r="SN157" s="29"/>
      <c r="SO157" s="29"/>
      <c r="SP157" s="29"/>
      <c r="SQ157" s="29"/>
      <c r="SR157" s="29"/>
      <c r="SS157" s="29"/>
      <c r="ST157" s="29"/>
      <c r="SU157" s="29"/>
      <c r="SV157" s="29"/>
      <c r="SW157" s="29"/>
      <c r="SX157" s="29"/>
      <c r="SY157" s="29"/>
      <c r="SZ157" s="29"/>
      <c r="TA157" s="29"/>
      <c r="TB157" s="29"/>
      <c r="TC157" s="29"/>
      <c r="TD157" s="29"/>
      <c r="TE157" s="29"/>
      <c r="TF157" s="29"/>
      <c r="TG157" s="29"/>
      <c r="TH157" s="29"/>
      <c r="TI157" s="29"/>
      <c r="TJ157" s="29"/>
      <c r="TK157" s="29"/>
      <c r="TL157" s="29"/>
      <c r="TM157" s="29"/>
      <c r="TN157" s="29"/>
      <c r="TO157" s="29"/>
      <c r="TP157" s="29"/>
      <c r="TQ157" s="29"/>
      <c r="TR157" s="29"/>
      <c r="TS157" s="29"/>
      <c r="TT157" s="29"/>
      <c r="TU157" s="29"/>
      <c r="TV157" s="29"/>
      <c r="TW157" s="29"/>
      <c r="TX157" s="29"/>
      <c r="TY157" s="29"/>
      <c r="TZ157" s="29"/>
      <c r="UA157" s="29"/>
      <c r="UB157" s="29"/>
      <c r="UC157" s="29"/>
      <c r="UD157" s="29"/>
      <c r="UE157" s="29"/>
      <c r="UF157" s="29"/>
      <c r="UG157" s="29"/>
      <c r="UH157" s="29"/>
      <c r="UI157" s="29"/>
      <c r="UJ157" s="29"/>
      <c r="UK157" s="29"/>
      <c r="UL157" s="29"/>
      <c r="UM157" s="29"/>
      <c r="UN157" s="29"/>
      <c r="UO157" s="29"/>
      <c r="UP157" s="29"/>
      <c r="UQ157" s="29"/>
      <c r="UR157" s="29"/>
      <c r="US157" s="29"/>
      <c r="UT157" s="29"/>
      <c r="UU157" s="29"/>
      <c r="UV157" s="29"/>
      <c r="UW157" s="29"/>
      <c r="UX157" s="29"/>
      <c r="UY157" s="29"/>
      <c r="UZ157" s="29"/>
      <c r="VA157" s="29"/>
      <c r="VB157" s="29"/>
      <c r="VC157" s="29"/>
      <c r="VD157" s="29"/>
      <c r="VE157" s="29"/>
      <c r="VF157" s="29"/>
      <c r="VG157" s="29"/>
      <c r="VH157" s="29"/>
      <c r="VI157" s="29"/>
      <c r="VJ157" s="29"/>
      <c r="VK157" s="29"/>
      <c r="VL157" s="29"/>
      <c r="VM157" s="29"/>
      <c r="VN157" s="29"/>
      <c r="VO157" s="29"/>
      <c r="VP157" s="29"/>
      <c r="VQ157" s="29"/>
      <c r="VR157" s="29"/>
      <c r="VS157" s="29"/>
      <c r="VT157" s="29"/>
      <c r="VU157" s="29"/>
      <c r="VV157" s="29"/>
      <c r="VW157" s="29"/>
      <c r="VX157" s="29"/>
      <c r="VY157" s="29"/>
      <c r="VZ157" s="29"/>
      <c r="WA157" s="29"/>
      <c r="WB157" s="29"/>
      <c r="WC157" s="29"/>
      <c r="WD157" s="29"/>
      <c r="WE157" s="29"/>
      <c r="WF157" s="29"/>
      <c r="WG157" s="29"/>
      <c r="WH157" s="29"/>
      <c r="WI157" s="29"/>
      <c r="WJ157" s="29"/>
      <c r="WK157" s="29"/>
      <c r="WL157" s="29"/>
      <c r="WM157" s="29"/>
      <c r="WN157" s="29"/>
      <c r="WO157" s="29"/>
      <c r="WP157" s="29"/>
      <c r="WQ157" s="29"/>
      <c r="WR157" s="29"/>
      <c r="WS157" s="29"/>
      <c r="WT157" s="29"/>
      <c r="WU157" s="29"/>
      <c r="WV157" s="29"/>
      <c r="WW157" s="29"/>
      <c r="WX157" s="29"/>
      <c r="WY157" s="29"/>
      <c r="WZ157" s="29"/>
      <c r="XA157" s="29"/>
      <c r="XB157" s="29"/>
      <c r="XC157" s="29"/>
      <c r="XD157" s="29"/>
      <c r="XE157" s="29"/>
      <c r="XF157" s="29"/>
      <c r="XG157" s="29"/>
      <c r="XH157" s="29"/>
      <c r="XI157" s="29"/>
      <c r="XJ157" s="29"/>
      <c r="XK157" s="29"/>
      <c r="XL157" s="29"/>
      <c r="XM157" s="29"/>
      <c r="XN157" s="29"/>
      <c r="XO157" s="29"/>
      <c r="XP157" s="29"/>
      <c r="XQ157" s="29"/>
      <c r="XR157" s="29"/>
      <c r="XS157" s="29"/>
      <c r="XT157" s="29"/>
      <c r="XU157" s="29"/>
      <c r="XV157" s="29"/>
      <c r="XW157" s="29"/>
      <c r="XX157" s="29"/>
      <c r="XY157" s="29"/>
      <c r="XZ157" s="29"/>
      <c r="YA157" s="29"/>
      <c r="YB157" s="29"/>
      <c r="YC157" s="29"/>
      <c r="YD157" s="29"/>
      <c r="YE157" s="29"/>
      <c r="YF157" s="29"/>
      <c r="YG157" s="29"/>
      <c r="YH157" s="29"/>
      <c r="YI157" s="29"/>
      <c r="YJ157" s="29"/>
      <c r="YK157" s="29"/>
      <c r="YL157" s="29"/>
      <c r="YM157" s="29"/>
      <c r="YN157" s="29"/>
      <c r="YO157" s="29"/>
      <c r="YP157" s="29"/>
      <c r="YQ157" s="29"/>
      <c r="YR157" s="29"/>
      <c r="YS157" s="29"/>
      <c r="YT157" s="29"/>
      <c r="YU157" s="29"/>
      <c r="YV157" s="29"/>
      <c r="YW157" s="29"/>
      <c r="YX157" s="29"/>
      <c r="YY157" s="29"/>
      <c r="YZ157" s="29"/>
      <c r="ZA157" s="29"/>
      <c r="ZB157" s="29"/>
      <c r="ZC157" s="29"/>
      <c r="ZD157" s="29"/>
      <c r="ZE157" s="29"/>
      <c r="ZF157" s="29"/>
      <c r="ZG157" s="29"/>
      <c r="ZH157" s="29"/>
      <c r="ZI157" s="29"/>
      <c r="ZJ157" s="29"/>
      <c r="ZK157" s="29"/>
      <c r="ZL157" s="29"/>
      <c r="ZM157" s="29"/>
      <c r="ZN157" s="29"/>
      <c r="ZO157" s="29"/>
      <c r="ZP157" s="29"/>
      <c r="ZQ157" s="29"/>
      <c r="ZR157" s="29"/>
      <c r="ZS157" s="29"/>
      <c r="ZT157" s="29"/>
      <c r="ZU157" s="29"/>
      <c r="ZV157" s="29"/>
      <c r="ZW157" s="29"/>
      <c r="ZX157" s="29"/>
      <c r="ZY157" s="29"/>
      <c r="ZZ157" s="29"/>
      <c r="AAA157" s="29"/>
      <c r="AAB157" s="29"/>
      <c r="AAC157" s="29"/>
      <c r="AAD157" s="29"/>
      <c r="AAE157" s="29"/>
      <c r="AAF157" s="29"/>
      <c r="AAG157" s="29"/>
      <c r="AAH157" s="29"/>
      <c r="AAI157" s="29"/>
      <c r="AAJ157" s="29"/>
      <c r="AAK157" s="29"/>
      <c r="AAL157" s="29"/>
      <c r="AAM157" s="29"/>
      <c r="AAN157" s="29"/>
      <c r="AAO157" s="29"/>
      <c r="AAP157" s="29"/>
      <c r="AAQ157" s="29"/>
      <c r="AAR157" s="29"/>
      <c r="AAS157" s="29"/>
      <c r="AAT157" s="29"/>
      <c r="AAU157" s="29"/>
      <c r="AAV157" s="29"/>
      <c r="AAW157" s="29"/>
      <c r="AAX157" s="29"/>
      <c r="AAY157" s="29"/>
      <c r="AAZ157" s="29"/>
      <c r="ABA157" s="29"/>
      <c r="ABB157" s="29"/>
      <c r="ABC157" s="29"/>
      <c r="ABD157" s="29"/>
      <c r="ABE157" s="29"/>
      <c r="ABF157" s="29"/>
      <c r="ABG157" s="29"/>
      <c r="ABH157" s="29"/>
      <c r="ABI157" s="29"/>
      <c r="ABJ157" s="29"/>
      <c r="ABK157" s="29"/>
      <c r="ABL157" s="29"/>
      <c r="ABM157" s="29"/>
      <c r="ABN157" s="29"/>
      <c r="ABO157" s="29"/>
      <c r="ABP157" s="29"/>
      <c r="ABQ157" s="29"/>
      <c r="ABR157" s="29"/>
      <c r="ABS157" s="29"/>
      <c r="ABT157" s="29"/>
      <c r="ABU157" s="29"/>
      <c r="ABV157" s="29"/>
      <c r="ABW157" s="29"/>
      <c r="ABX157" s="29"/>
      <c r="ABY157" s="29"/>
      <c r="ABZ157" s="29"/>
      <c r="ACA157" s="29"/>
      <c r="ACB157" s="29"/>
      <c r="ACC157" s="29"/>
      <c r="ACD157" s="29"/>
      <c r="ACE157" s="29"/>
      <c r="ACF157" s="29"/>
      <c r="ACG157" s="29"/>
      <c r="ACH157" s="29"/>
      <c r="ACI157" s="29"/>
      <c r="ACJ157" s="29"/>
      <c r="ACK157" s="29"/>
      <c r="ACL157" s="29"/>
      <c r="ACM157" s="29"/>
      <c r="ACN157" s="29"/>
      <c r="ACO157" s="29"/>
      <c r="ACP157" s="29"/>
      <c r="ACQ157" s="29"/>
      <c r="ACR157" s="29"/>
      <c r="ACS157" s="29"/>
      <c r="ACT157" s="29"/>
      <c r="ACU157" s="29"/>
      <c r="ACV157" s="29"/>
      <c r="ACW157" s="29"/>
      <c r="ACX157" s="29"/>
      <c r="ACY157" s="29"/>
      <c r="ACZ157" s="29"/>
      <c r="ADA157" s="29"/>
      <c r="ADB157" s="29"/>
      <c r="ADC157" s="29"/>
      <c r="ADD157" s="29"/>
      <c r="ADE157" s="29"/>
      <c r="ADF157" s="29"/>
      <c r="ADG157" s="29"/>
      <c r="ADH157" s="29"/>
      <c r="ADI157" s="29"/>
      <c r="ADJ157" s="29"/>
      <c r="ADK157" s="29"/>
      <c r="ADL157" s="29"/>
      <c r="ADM157" s="29"/>
      <c r="ADN157" s="29"/>
      <c r="ADO157" s="29"/>
      <c r="ADP157" s="29"/>
      <c r="ADQ157" s="29"/>
      <c r="ADR157" s="29"/>
      <c r="ADS157" s="29"/>
      <c r="ADT157" s="29"/>
      <c r="ADU157" s="29"/>
      <c r="ADV157" s="29"/>
      <c r="ADW157" s="29"/>
      <c r="ADX157" s="29"/>
      <c r="ADY157" s="29"/>
      <c r="ADZ157" s="29"/>
      <c r="AEA157" s="29"/>
      <c r="AEB157" s="29"/>
      <c r="AEC157" s="29"/>
      <c r="AED157" s="29"/>
      <c r="AEE157" s="29"/>
      <c r="AEF157" s="29"/>
      <c r="AEG157" s="29"/>
      <c r="AEH157" s="29"/>
      <c r="AEI157" s="29"/>
      <c r="AEJ157" s="29"/>
      <c r="AEK157" s="29"/>
      <c r="AEL157" s="29"/>
      <c r="AEM157" s="29"/>
      <c r="AEN157" s="29"/>
      <c r="AEO157" s="29"/>
      <c r="AEP157" s="29"/>
      <c r="AEQ157" s="29"/>
      <c r="AER157" s="29"/>
      <c r="AES157" s="29"/>
      <c r="AET157" s="29"/>
      <c r="AEU157" s="29"/>
      <c r="AEV157" s="29"/>
      <c r="AEW157" s="29"/>
      <c r="AEX157" s="29"/>
      <c r="AEY157" s="29"/>
      <c r="AEZ157" s="29"/>
      <c r="AFA157" s="29"/>
      <c r="AFB157" s="29"/>
      <c r="AFC157" s="29"/>
      <c r="AFD157" s="29"/>
      <c r="AFE157" s="29"/>
      <c r="AFF157" s="29"/>
      <c r="AFG157" s="29"/>
      <c r="AFH157" s="29"/>
      <c r="AFI157" s="29"/>
      <c r="AFJ157" s="29"/>
      <c r="AFK157" s="29"/>
      <c r="AFL157" s="29"/>
      <c r="AFM157" s="29"/>
      <c r="AFN157" s="29"/>
      <c r="AFO157" s="29"/>
      <c r="AFP157" s="29"/>
      <c r="AFQ157" s="29"/>
      <c r="AFR157" s="29"/>
      <c r="AFS157" s="29"/>
      <c r="AFT157" s="29"/>
      <c r="AFU157" s="29"/>
      <c r="AFV157" s="29"/>
      <c r="AFW157" s="29"/>
      <c r="AFX157" s="29"/>
      <c r="AFY157" s="29"/>
      <c r="AFZ157" s="29"/>
      <c r="AGA157" s="29"/>
      <c r="AGB157" s="29"/>
      <c r="AGC157" s="29"/>
      <c r="AGD157" s="29"/>
      <c r="AGE157" s="29"/>
      <c r="AGF157" s="29"/>
      <c r="AGG157" s="29"/>
      <c r="AGH157" s="29"/>
      <c r="AGI157" s="29"/>
      <c r="AGJ157" s="29"/>
      <c r="AGK157" s="29"/>
      <c r="AGL157" s="29"/>
      <c r="AGM157" s="29"/>
      <c r="AGN157" s="29"/>
      <c r="AGO157" s="29"/>
      <c r="AGP157" s="29"/>
      <c r="AGQ157" s="29"/>
      <c r="AGR157" s="29"/>
      <c r="AGS157" s="29"/>
      <c r="AGT157" s="29"/>
      <c r="AGU157" s="29"/>
      <c r="AGV157" s="29"/>
      <c r="AGW157" s="29"/>
      <c r="AGX157" s="29"/>
      <c r="AGY157" s="29"/>
      <c r="AGZ157" s="29"/>
      <c r="AHA157" s="29"/>
      <c r="AHB157" s="29"/>
      <c r="AHC157" s="29"/>
      <c r="AHD157" s="29"/>
      <c r="AHE157" s="29"/>
      <c r="AHF157" s="29"/>
      <c r="AHG157" s="29"/>
      <c r="AHH157" s="29"/>
      <c r="AHI157" s="29"/>
      <c r="AHJ157" s="29"/>
      <c r="AHK157" s="29"/>
      <c r="AHL157" s="29"/>
      <c r="AHM157" s="29"/>
      <c r="AHN157" s="29"/>
      <c r="AHO157" s="29"/>
      <c r="AHP157" s="29"/>
      <c r="AHQ157" s="29"/>
      <c r="AHR157" s="29"/>
      <c r="AHS157" s="29"/>
      <c r="AHT157" s="29"/>
      <c r="AHU157" s="29"/>
      <c r="AHV157" s="29"/>
      <c r="AHW157" s="29"/>
      <c r="AHX157" s="29"/>
      <c r="AHY157" s="29"/>
      <c r="AHZ157" s="29"/>
      <c r="AIA157" s="29"/>
      <c r="AIB157" s="29"/>
      <c r="AIC157" s="29"/>
      <c r="AID157" s="29"/>
      <c r="AIE157" s="29"/>
      <c r="AIF157" s="29"/>
      <c r="AIG157" s="29"/>
      <c r="AIH157" s="29"/>
      <c r="AII157" s="29"/>
      <c r="AIJ157" s="29"/>
      <c r="AIK157" s="29"/>
      <c r="AIL157" s="29"/>
      <c r="AIM157" s="29"/>
      <c r="AIN157" s="29"/>
      <c r="AIO157" s="29"/>
      <c r="AIP157" s="29"/>
      <c r="AIQ157" s="29"/>
      <c r="AIR157" s="29"/>
      <c r="AIS157" s="29"/>
      <c r="AIT157" s="29"/>
      <c r="AIU157" s="29"/>
      <c r="AIV157" s="29"/>
      <c r="AIW157" s="29"/>
      <c r="AIX157" s="29"/>
      <c r="AIY157" s="29"/>
      <c r="AIZ157" s="29"/>
      <c r="AJA157" s="29"/>
      <c r="AJB157" s="29"/>
      <c r="AJC157" s="29"/>
      <c r="AJD157" s="29"/>
      <c r="AJE157" s="29"/>
      <c r="AJF157" s="29"/>
      <c r="AJG157" s="29"/>
      <c r="AJH157" s="29"/>
      <c r="AJI157" s="29"/>
      <c r="AJJ157" s="29"/>
      <c r="AJK157" s="29"/>
      <c r="AJL157" s="29"/>
      <c r="AJM157" s="29"/>
      <c r="AJN157" s="29"/>
      <c r="AJO157" s="29"/>
      <c r="AJP157" s="29"/>
      <c r="AJQ157" s="29"/>
      <c r="AJR157" s="29"/>
      <c r="AJS157" s="29"/>
      <c r="AJT157" s="29"/>
      <c r="AJU157" s="29"/>
      <c r="AJV157" s="29"/>
      <c r="AJW157" s="29"/>
      <c r="AJX157" s="29"/>
      <c r="AJY157" s="29"/>
      <c r="AJZ157" s="29"/>
      <c r="AKA157" s="29"/>
      <c r="AKB157" s="29"/>
      <c r="AKC157" s="29"/>
      <c r="AKD157" s="29"/>
      <c r="AKE157" s="29"/>
      <c r="AKF157" s="29"/>
      <c r="AKG157" s="29"/>
      <c r="AKH157" s="29"/>
      <c r="AKI157" s="29"/>
      <c r="AKJ157" s="29"/>
      <c r="AKK157" s="29"/>
      <c r="AKL157" s="29"/>
      <c r="AKM157" s="29"/>
      <c r="AKN157" s="29"/>
      <c r="AKO157" s="29"/>
      <c r="AKP157" s="29"/>
      <c r="AKQ157" s="29"/>
      <c r="AKR157" s="29"/>
      <c r="AKS157" s="29"/>
      <c r="AKT157" s="29"/>
      <c r="AKU157" s="29"/>
      <c r="AKV157" s="29"/>
      <c r="AKW157" s="29"/>
      <c r="AKX157" s="29"/>
      <c r="AKY157" s="29"/>
      <c r="AKZ157" s="29"/>
      <c r="ALA157" s="29"/>
      <c r="ALB157" s="29"/>
      <c r="ALC157" s="29"/>
      <c r="ALD157" s="29"/>
      <c r="ALE157" s="29"/>
      <c r="ALF157" s="29"/>
      <c r="ALG157" s="29"/>
      <c r="ALH157" s="29"/>
      <c r="ALI157" s="29"/>
      <c r="ALJ157" s="29"/>
      <c r="ALK157" s="29"/>
      <c r="ALL157" s="29"/>
      <c r="ALM157" s="29"/>
      <c r="ALN157" s="29"/>
      <c r="ALO157" s="29"/>
      <c r="ALP157" s="29"/>
      <c r="ALQ157" s="29"/>
      <c r="ALR157" s="29"/>
      <c r="ALS157" s="29"/>
      <c r="ALT157" s="29"/>
      <c r="ALU157" s="29"/>
      <c r="ALV157" s="29"/>
      <c r="ALW157" s="29"/>
      <c r="ALX157" s="29"/>
      <c r="ALY157" s="29"/>
      <c r="ALZ157" s="29"/>
      <c r="AMA157" s="29"/>
      <c r="AMB157" s="29"/>
      <c r="AMC157" s="29"/>
      <c r="AMD157" s="29"/>
      <c r="AME157" s="29"/>
      <c r="AMF157" s="29"/>
      <c r="AMG157" s="29"/>
      <c r="AMH157" s="29"/>
      <c r="AMI157" s="29"/>
      <c r="AMJ157" s="29"/>
      <c r="AMK157" s="29"/>
    </row>
    <row r="158" spans="1:1025" s="30" customFormat="1" ht="15.75" customHeight="1">
      <c r="A158" s="270" t="s">
        <v>45</v>
      </c>
      <c r="B158" s="271"/>
      <c r="C158" s="271"/>
      <c r="D158" s="271"/>
      <c r="E158" s="271"/>
      <c r="F158" s="272"/>
      <c r="G158" s="165">
        <f>SUM(G153:G157)</f>
        <v>5972.0041666666657</v>
      </c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  <c r="DJ158" s="29"/>
      <c r="DK158" s="29"/>
      <c r="DL158" s="29"/>
      <c r="DM158" s="29"/>
      <c r="DN158" s="29"/>
      <c r="DO158" s="29"/>
      <c r="DP158" s="29"/>
      <c r="DQ158" s="29"/>
      <c r="DR158" s="29"/>
      <c r="DS158" s="29"/>
      <c r="DT158" s="29"/>
      <c r="DU158" s="29"/>
      <c r="DV158" s="29"/>
      <c r="DW158" s="29"/>
      <c r="DX158" s="29"/>
      <c r="DY158" s="29"/>
      <c r="DZ158" s="29"/>
      <c r="EA158" s="29"/>
      <c r="EB158" s="29"/>
      <c r="EC158" s="29"/>
      <c r="ED158" s="29"/>
      <c r="EE158" s="29"/>
      <c r="EF158" s="29"/>
      <c r="EG158" s="29"/>
      <c r="EH158" s="29"/>
      <c r="EI158" s="29"/>
      <c r="EJ158" s="29"/>
      <c r="EK158" s="29"/>
      <c r="EL158" s="29"/>
      <c r="EM158" s="29"/>
      <c r="EN158" s="29"/>
      <c r="EO158" s="29"/>
      <c r="EP158" s="29"/>
      <c r="EQ158" s="29"/>
      <c r="ER158" s="29"/>
      <c r="ES158" s="29"/>
      <c r="ET158" s="29"/>
      <c r="EU158" s="29"/>
      <c r="EV158" s="29"/>
      <c r="EW158" s="29"/>
      <c r="EX158" s="29"/>
      <c r="EY158" s="29"/>
      <c r="EZ158" s="29"/>
      <c r="FA158" s="29"/>
      <c r="FB158" s="29"/>
      <c r="FC158" s="29"/>
      <c r="FD158" s="29"/>
      <c r="FE158" s="29"/>
      <c r="FF158" s="29"/>
      <c r="FG158" s="29"/>
      <c r="FH158" s="29"/>
      <c r="FI158" s="29"/>
      <c r="FJ158" s="29"/>
      <c r="FK158" s="29"/>
      <c r="FL158" s="29"/>
      <c r="FM158" s="29"/>
      <c r="FN158" s="29"/>
      <c r="FO158" s="29"/>
      <c r="FP158" s="29"/>
      <c r="FQ158" s="29"/>
      <c r="FR158" s="29"/>
      <c r="FS158" s="29"/>
      <c r="FT158" s="29"/>
      <c r="FU158" s="29"/>
      <c r="FV158" s="29"/>
      <c r="FW158" s="29"/>
      <c r="FX158" s="29"/>
      <c r="FY158" s="29"/>
      <c r="FZ158" s="29"/>
      <c r="GA158" s="29"/>
      <c r="GB158" s="29"/>
      <c r="GC158" s="29"/>
      <c r="GD158" s="29"/>
      <c r="GE158" s="29"/>
      <c r="GF158" s="29"/>
      <c r="GG158" s="29"/>
      <c r="GH158" s="29"/>
      <c r="GI158" s="29"/>
      <c r="GJ158" s="29"/>
      <c r="GK158" s="29"/>
      <c r="GL158" s="29"/>
      <c r="GM158" s="29"/>
      <c r="GN158" s="29"/>
      <c r="GO158" s="29"/>
      <c r="GP158" s="29"/>
      <c r="GQ158" s="29"/>
      <c r="GR158" s="29"/>
      <c r="GS158" s="29"/>
      <c r="GT158" s="29"/>
      <c r="GU158" s="29"/>
      <c r="GV158" s="29"/>
      <c r="GW158" s="29"/>
      <c r="GX158" s="29"/>
      <c r="GY158" s="29"/>
      <c r="GZ158" s="29"/>
      <c r="HA158" s="29"/>
      <c r="HB158" s="29"/>
      <c r="HC158" s="29"/>
      <c r="HD158" s="29"/>
      <c r="HE158" s="29"/>
      <c r="HF158" s="29"/>
      <c r="HG158" s="29"/>
      <c r="HH158" s="29"/>
      <c r="HI158" s="29"/>
      <c r="HJ158" s="29"/>
      <c r="HK158" s="29"/>
      <c r="HL158" s="29"/>
      <c r="HM158" s="29"/>
      <c r="HN158" s="29"/>
      <c r="HO158" s="29"/>
      <c r="HP158" s="29"/>
      <c r="HQ158" s="29"/>
      <c r="HR158" s="29"/>
      <c r="HS158" s="29"/>
      <c r="HT158" s="29"/>
      <c r="HU158" s="29"/>
      <c r="HV158" s="29"/>
      <c r="HW158" s="29"/>
      <c r="HX158" s="29"/>
      <c r="HY158" s="29"/>
      <c r="HZ158" s="29"/>
      <c r="IA158" s="29"/>
      <c r="IB158" s="29"/>
      <c r="IC158" s="29"/>
      <c r="ID158" s="29"/>
      <c r="IE158" s="29"/>
      <c r="IF158" s="29"/>
      <c r="IG158" s="29"/>
      <c r="IH158" s="29"/>
      <c r="II158" s="29"/>
      <c r="IJ158" s="29"/>
      <c r="IK158" s="29"/>
      <c r="IL158" s="29"/>
      <c r="IM158" s="29"/>
      <c r="IN158" s="29"/>
      <c r="IO158" s="29"/>
      <c r="IP158" s="29"/>
      <c r="IQ158" s="29"/>
      <c r="IR158" s="29"/>
      <c r="IS158" s="29"/>
      <c r="IT158" s="29"/>
      <c r="IU158" s="29"/>
      <c r="IV158" s="29"/>
      <c r="IW158" s="29"/>
      <c r="IX158" s="29"/>
      <c r="IY158" s="29"/>
      <c r="IZ158" s="29"/>
      <c r="JA158" s="29"/>
      <c r="JB158" s="29"/>
      <c r="JC158" s="29"/>
      <c r="JD158" s="29"/>
      <c r="JE158" s="29"/>
      <c r="JF158" s="29"/>
      <c r="JG158" s="29"/>
      <c r="JH158" s="29"/>
      <c r="JI158" s="29"/>
      <c r="JJ158" s="29"/>
      <c r="JK158" s="29"/>
      <c r="JL158" s="29"/>
      <c r="JM158" s="29"/>
      <c r="JN158" s="29"/>
      <c r="JO158" s="29"/>
      <c r="JP158" s="29"/>
      <c r="JQ158" s="29"/>
      <c r="JR158" s="29"/>
      <c r="JS158" s="29"/>
      <c r="JT158" s="29"/>
      <c r="JU158" s="29"/>
      <c r="JV158" s="29"/>
      <c r="JW158" s="29"/>
      <c r="JX158" s="29"/>
      <c r="JY158" s="29"/>
      <c r="JZ158" s="29"/>
      <c r="KA158" s="29"/>
      <c r="KB158" s="29"/>
      <c r="KC158" s="29"/>
      <c r="KD158" s="29"/>
      <c r="KE158" s="29"/>
      <c r="KF158" s="29"/>
      <c r="KG158" s="29"/>
      <c r="KH158" s="29"/>
      <c r="KI158" s="29"/>
      <c r="KJ158" s="29"/>
      <c r="KK158" s="29"/>
      <c r="KL158" s="29"/>
      <c r="KM158" s="29"/>
      <c r="KN158" s="29"/>
      <c r="KO158" s="29"/>
      <c r="KP158" s="29"/>
      <c r="KQ158" s="29"/>
      <c r="KR158" s="29"/>
      <c r="KS158" s="29"/>
      <c r="KT158" s="29"/>
      <c r="KU158" s="29"/>
      <c r="KV158" s="29"/>
      <c r="KW158" s="29"/>
      <c r="KX158" s="29"/>
      <c r="KY158" s="29"/>
      <c r="KZ158" s="29"/>
      <c r="LA158" s="29"/>
      <c r="LB158" s="29"/>
      <c r="LC158" s="29"/>
      <c r="LD158" s="29"/>
      <c r="LE158" s="29"/>
      <c r="LF158" s="29"/>
      <c r="LG158" s="29"/>
      <c r="LH158" s="29"/>
      <c r="LI158" s="29"/>
      <c r="LJ158" s="29"/>
      <c r="LK158" s="29"/>
      <c r="LL158" s="29"/>
      <c r="LM158" s="29"/>
      <c r="LN158" s="29"/>
      <c r="LO158" s="29"/>
      <c r="LP158" s="29"/>
      <c r="LQ158" s="29"/>
      <c r="LR158" s="29"/>
      <c r="LS158" s="29"/>
      <c r="LT158" s="29"/>
      <c r="LU158" s="29"/>
      <c r="LV158" s="29"/>
      <c r="LW158" s="29"/>
      <c r="LX158" s="29"/>
      <c r="LY158" s="29"/>
      <c r="LZ158" s="29"/>
      <c r="MA158" s="29"/>
      <c r="MB158" s="29"/>
      <c r="MC158" s="29"/>
      <c r="MD158" s="29"/>
      <c r="ME158" s="29"/>
      <c r="MF158" s="29"/>
      <c r="MG158" s="29"/>
      <c r="MH158" s="29"/>
      <c r="MI158" s="29"/>
      <c r="MJ158" s="29"/>
      <c r="MK158" s="29"/>
      <c r="ML158" s="29"/>
      <c r="MM158" s="29"/>
      <c r="MN158" s="29"/>
      <c r="MO158" s="29"/>
      <c r="MP158" s="29"/>
      <c r="MQ158" s="29"/>
      <c r="MR158" s="29"/>
      <c r="MS158" s="29"/>
      <c r="MT158" s="29"/>
      <c r="MU158" s="29"/>
      <c r="MV158" s="29"/>
      <c r="MW158" s="29"/>
      <c r="MX158" s="29"/>
      <c r="MY158" s="29"/>
      <c r="MZ158" s="29"/>
      <c r="NA158" s="29"/>
      <c r="NB158" s="29"/>
      <c r="NC158" s="29"/>
      <c r="ND158" s="29"/>
      <c r="NE158" s="29"/>
      <c r="NF158" s="29"/>
      <c r="NG158" s="29"/>
      <c r="NH158" s="29"/>
      <c r="NI158" s="29"/>
      <c r="NJ158" s="29"/>
      <c r="NK158" s="29"/>
      <c r="NL158" s="29"/>
      <c r="NM158" s="29"/>
      <c r="NN158" s="29"/>
      <c r="NO158" s="29"/>
      <c r="NP158" s="29"/>
      <c r="NQ158" s="29"/>
      <c r="NR158" s="29"/>
      <c r="NS158" s="29"/>
      <c r="NT158" s="29"/>
      <c r="NU158" s="29"/>
      <c r="NV158" s="29"/>
      <c r="NW158" s="29"/>
      <c r="NX158" s="29"/>
      <c r="NY158" s="29"/>
      <c r="NZ158" s="29"/>
      <c r="OA158" s="29"/>
      <c r="OB158" s="29"/>
      <c r="OC158" s="29"/>
      <c r="OD158" s="29"/>
      <c r="OE158" s="29"/>
      <c r="OF158" s="29"/>
      <c r="OG158" s="29"/>
      <c r="OH158" s="29"/>
      <c r="OI158" s="29"/>
      <c r="OJ158" s="29"/>
      <c r="OK158" s="29"/>
      <c r="OL158" s="29"/>
      <c r="OM158" s="29"/>
      <c r="ON158" s="29"/>
      <c r="OO158" s="29"/>
      <c r="OP158" s="29"/>
      <c r="OQ158" s="29"/>
      <c r="OR158" s="29"/>
      <c r="OS158" s="29"/>
      <c r="OT158" s="29"/>
      <c r="OU158" s="29"/>
      <c r="OV158" s="29"/>
      <c r="OW158" s="29"/>
      <c r="OX158" s="29"/>
      <c r="OY158" s="29"/>
      <c r="OZ158" s="29"/>
      <c r="PA158" s="29"/>
      <c r="PB158" s="29"/>
      <c r="PC158" s="29"/>
      <c r="PD158" s="29"/>
      <c r="PE158" s="29"/>
      <c r="PF158" s="29"/>
      <c r="PG158" s="29"/>
      <c r="PH158" s="29"/>
      <c r="PI158" s="29"/>
      <c r="PJ158" s="29"/>
      <c r="PK158" s="29"/>
      <c r="PL158" s="29"/>
      <c r="PM158" s="29"/>
      <c r="PN158" s="29"/>
      <c r="PO158" s="29"/>
      <c r="PP158" s="29"/>
      <c r="PQ158" s="29"/>
      <c r="PR158" s="29"/>
      <c r="PS158" s="29"/>
      <c r="PT158" s="29"/>
      <c r="PU158" s="29"/>
      <c r="PV158" s="29"/>
      <c r="PW158" s="29"/>
      <c r="PX158" s="29"/>
      <c r="PY158" s="29"/>
      <c r="PZ158" s="29"/>
      <c r="QA158" s="29"/>
      <c r="QB158" s="29"/>
      <c r="QC158" s="29"/>
      <c r="QD158" s="29"/>
      <c r="QE158" s="29"/>
      <c r="QF158" s="29"/>
      <c r="QG158" s="29"/>
      <c r="QH158" s="29"/>
      <c r="QI158" s="29"/>
      <c r="QJ158" s="29"/>
      <c r="QK158" s="29"/>
      <c r="QL158" s="29"/>
      <c r="QM158" s="29"/>
      <c r="QN158" s="29"/>
      <c r="QO158" s="29"/>
      <c r="QP158" s="29"/>
      <c r="QQ158" s="29"/>
      <c r="QR158" s="29"/>
      <c r="QS158" s="29"/>
      <c r="QT158" s="29"/>
      <c r="QU158" s="29"/>
      <c r="QV158" s="29"/>
      <c r="QW158" s="29"/>
      <c r="QX158" s="29"/>
      <c r="QY158" s="29"/>
      <c r="QZ158" s="29"/>
      <c r="RA158" s="29"/>
      <c r="RB158" s="29"/>
      <c r="RC158" s="29"/>
      <c r="RD158" s="29"/>
      <c r="RE158" s="29"/>
      <c r="RF158" s="29"/>
      <c r="RG158" s="29"/>
      <c r="RH158" s="29"/>
      <c r="RI158" s="29"/>
      <c r="RJ158" s="29"/>
      <c r="RK158" s="29"/>
      <c r="RL158" s="29"/>
      <c r="RM158" s="29"/>
      <c r="RN158" s="29"/>
      <c r="RO158" s="29"/>
      <c r="RP158" s="29"/>
      <c r="RQ158" s="29"/>
      <c r="RR158" s="29"/>
      <c r="RS158" s="29"/>
      <c r="RT158" s="29"/>
      <c r="RU158" s="29"/>
      <c r="RV158" s="29"/>
      <c r="RW158" s="29"/>
      <c r="RX158" s="29"/>
      <c r="RY158" s="29"/>
      <c r="RZ158" s="29"/>
      <c r="SA158" s="29"/>
      <c r="SB158" s="29"/>
      <c r="SC158" s="29"/>
      <c r="SD158" s="29"/>
      <c r="SE158" s="29"/>
      <c r="SF158" s="29"/>
      <c r="SG158" s="29"/>
      <c r="SH158" s="29"/>
      <c r="SI158" s="29"/>
      <c r="SJ158" s="29"/>
      <c r="SK158" s="29"/>
      <c r="SL158" s="29"/>
      <c r="SM158" s="29"/>
      <c r="SN158" s="29"/>
      <c r="SO158" s="29"/>
      <c r="SP158" s="29"/>
      <c r="SQ158" s="29"/>
      <c r="SR158" s="29"/>
      <c r="SS158" s="29"/>
      <c r="ST158" s="29"/>
      <c r="SU158" s="29"/>
      <c r="SV158" s="29"/>
      <c r="SW158" s="29"/>
      <c r="SX158" s="29"/>
      <c r="SY158" s="29"/>
      <c r="SZ158" s="29"/>
      <c r="TA158" s="29"/>
      <c r="TB158" s="29"/>
      <c r="TC158" s="29"/>
      <c r="TD158" s="29"/>
      <c r="TE158" s="29"/>
      <c r="TF158" s="29"/>
      <c r="TG158" s="29"/>
      <c r="TH158" s="29"/>
      <c r="TI158" s="29"/>
      <c r="TJ158" s="29"/>
      <c r="TK158" s="29"/>
      <c r="TL158" s="29"/>
      <c r="TM158" s="29"/>
      <c r="TN158" s="29"/>
      <c r="TO158" s="29"/>
      <c r="TP158" s="29"/>
      <c r="TQ158" s="29"/>
      <c r="TR158" s="29"/>
      <c r="TS158" s="29"/>
      <c r="TT158" s="29"/>
      <c r="TU158" s="29"/>
      <c r="TV158" s="29"/>
      <c r="TW158" s="29"/>
      <c r="TX158" s="29"/>
      <c r="TY158" s="29"/>
      <c r="TZ158" s="29"/>
      <c r="UA158" s="29"/>
      <c r="UB158" s="29"/>
      <c r="UC158" s="29"/>
      <c r="UD158" s="29"/>
      <c r="UE158" s="29"/>
      <c r="UF158" s="29"/>
      <c r="UG158" s="29"/>
      <c r="UH158" s="29"/>
      <c r="UI158" s="29"/>
      <c r="UJ158" s="29"/>
      <c r="UK158" s="29"/>
      <c r="UL158" s="29"/>
      <c r="UM158" s="29"/>
      <c r="UN158" s="29"/>
      <c r="UO158" s="29"/>
      <c r="UP158" s="29"/>
      <c r="UQ158" s="29"/>
      <c r="UR158" s="29"/>
      <c r="US158" s="29"/>
      <c r="UT158" s="29"/>
      <c r="UU158" s="29"/>
      <c r="UV158" s="29"/>
      <c r="UW158" s="29"/>
      <c r="UX158" s="29"/>
      <c r="UY158" s="29"/>
      <c r="UZ158" s="29"/>
      <c r="VA158" s="29"/>
      <c r="VB158" s="29"/>
      <c r="VC158" s="29"/>
      <c r="VD158" s="29"/>
      <c r="VE158" s="29"/>
      <c r="VF158" s="29"/>
      <c r="VG158" s="29"/>
      <c r="VH158" s="29"/>
      <c r="VI158" s="29"/>
      <c r="VJ158" s="29"/>
      <c r="VK158" s="29"/>
      <c r="VL158" s="29"/>
      <c r="VM158" s="29"/>
      <c r="VN158" s="29"/>
      <c r="VO158" s="29"/>
      <c r="VP158" s="29"/>
      <c r="VQ158" s="29"/>
      <c r="VR158" s="29"/>
      <c r="VS158" s="29"/>
      <c r="VT158" s="29"/>
      <c r="VU158" s="29"/>
      <c r="VV158" s="29"/>
      <c r="VW158" s="29"/>
      <c r="VX158" s="29"/>
      <c r="VY158" s="29"/>
      <c r="VZ158" s="29"/>
      <c r="WA158" s="29"/>
      <c r="WB158" s="29"/>
      <c r="WC158" s="29"/>
      <c r="WD158" s="29"/>
      <c r="WE158" s="29"/>
      <c r="WF158" s="29"/>
      <c r="WG158" s="29"/>
      <c r="WH158" s="29"/>
      <c r="WI158" s="29"/>
      <c r="WJ158" s="29"/>
      <c r="WK158" s="29"/>
      <c r="WL158" s="29"/>
      <c r="WM158" s="29"/>
      <c r="WN158" s="29"/>
      <c r="WO158" s="29"/>
      <c r="WP158" s="29"/>
      <c r="WQ158" s="29"/>
      <c r="WR158" s="29"/>
      <c r="WS158" s="29"/>
      <c r="WT158" s="29"/>
      <c r="WU158" s="29"/>
      <c r="WV158" s="29"/>
      <c r="WW158" s="29"/>
      <c r="WX158" s="29"/>
      <c r="WY158" s="29"/>
      <c r="WZ158" s="29"/>
      <c r="XA158" s="29"/>
      <c r="XB158" s="29"/>
      <c r="XC158" s="29"/>
      <c r="XD158" s="29"/>
      <c r="XE158" s="29"/>
      <c r="XF158" s="29"/>
      <c r="XG158" s="29"/>
      <c r="XH158" s="29"/>
      <c r="XI158" s="29"/>
      <c r="XJ158" s="29"/>
      <c r="XK158" s="29"/>
      <c r="XL158" s="29"/>
      <c r="XM158" s="29"/>
      <c r="XN158" s="29"/>
      <c r="XO158" s="29"/>
      <c r="XP158" s="29"/>
      <c r="XQ158" s="29"/>
      <c r="XR158" s="29"/>
      <c r="XS158" s="29"/>
      <c r="XT158" s="29"/>
      <c r="XU158" s="29"/>
      <c r="XV158" s="29"/>
      <c r="XW158" s="29"/>
      <c r="XX158" s="29"/>
      <c r="XY158" s="29"/>
      <c r="XZ158" s="29"/>
      <c r="YA158" s="29"/>
      <c r="YB158" s="29"/>
      <c r="YC158" s="29"/>
      <c r="YD158" s="29"/>
      <c r="YE158" s="29"/>
      <c r="YF158" s="29"/>
      <c r="YG158" s="29"/>
      <c r="YH158" s="29"/>
      <c r="YI158" s="29"/>
      <c r="YJ158" s="29"/>
      <c r="YK158" s="29"/>
      <c r="YL158" s="29"/>
      <c r="YM158" s="29"/>
      <c r="YN158" s="29"/>
      <c r="YO158" s="29"/>
      <c r="YP158" s="29"/>
      <c r="YQ158" s="29"/>
      <c r="YR158" s="29"/>
      <c r="YS158" s="29"/>
      <c r="YT158" s="29"/>
      <c r="YU158" s="29"/>
      <c r="YV158" s="29"/>
      <c r="YW158" s="29"/>
      <c r="YX158" s="29"/>
      <c r="YY158" s="29"/>
      <c r="YZ158" s="29"/>
      <c r="ZA158" s="29"/>
      <c r="ZB158" s="29"/>
      <c r="ZC158" s="29"/>
      <c r="ZD158" s="29"/>
      <c r="ZE158" s="29"/>
      <c r="ZF158" s="29"/>
      <c r="ZG158" s="29"/>
      <c r="ZH158" s="29"/>
      <c r="ZI158" s="29"/>
      <c r="ZJ158" s="29"/>
      <c r="ZK158" s="29"/>
      <c r="ZL158" s="29"/>
      <c r="ZM158" s="29"/>
      <c r="ZN158" s="29"/>
      <c r="ZO158" s="29"/>
      <c r="ZP158" s="29"/>
      <c r="ZQ158" s="29"/>
      <c r="ZR158" s="29"/>
      <c r="ZS158" s="29"/>
      <c r="ZT158" s="29"/>
      <c r="ZU158" s="29"/>
      <c r="ZV158" s="29"/>
      <c r="ZW158" s="29"/>
      <c r="ZX158" s="29"/>
      <c r="ZY158" s="29"/>
      <c r="ZZ158" s="29"/>
      <c r="AAA158" s="29"/>
      <c r="AAB158" s="29"/>
      <c r="AAC158" s="29"/>
      <c r="AAD158" s="29"/>
      <c r="AAE158" s="29"/>
      <c r="AAF158" s="29"/>
      <c r="AAG158" s="29"/>
      <c r="AAH158" s="29"/>
      <c r="AAI158" s="29"/>
      <c r="AAJ158" s="29"/>
      <c r="AAK158" s="29"/>
      <c r="AAL158" s="29"/>
      <c r="AAM158" s="29"/>
      <c r="AAN158" s="29"/>
      <c r="AAO158" s="29"/>
      <c r="AAP158" s="29"/>
      <c r="AAQ158" s="29"/>
      <c r="AAR158" s="29"/>
      <c r="AAS158" s="29"/>
      <c r="AAT158" s="29"/>
      <c r="AAU158" s="29"/>
      <c r="AAV158" s="29"/>
      <c r="AAW158" s="29"/>
      <c r="AAX158" s="29"/>
      <c r="AAY158" s="29"/>
      <c r="AAZ158" s="29"/>
      <c r="ABA158" s="29"/>
      <c r="ABB158" s="29"/>
      <c r="ABC158" s="29"/>
      <c r="ABD158" s="29"/>
      <c r="ABE158" s="29"/>
      <c r="ABF158" s="29"/>
      <c r="ABG158" s="29"/>
      <c r="ABH158" s="29"/>
      <c r="ABI158" s="29"/>
      <c r="ABJ158" s="29"/>
      <c r="ABK158" s="29"/>
      <c r="ABL158" s="29"/>
      <c r="ABM158" s="29"/>
      <c r="ABN158" s="29"/>
      <c r="ABO158" s="29"/>
      <c r="ABP158" s="29"/>
      <c r="ABQ158" s="29"/>
      <c r="ABR158" s="29"/>
      <c r="ABS158" s="29"/>
      <c r="ABT158" s="29"/>
      <c r="ABU158" s="29"/>
      <c r="ABV158" s="29"/>
      <c r="ABW158" s="29"/>
      <c r="ABX158" s="29"/>
      <c r="ABY158" s="29"/>
      <c r="ABZ158" s="29"/>
      <c r="ACA158" s="29"/>
      <c r="ACB158" s="29"/>
      <c r="ACC158" s="29"/>
      <c r="ACD158" s="29"/>
      <c r="ACE158" s="29"/>
      <c r="ACF158" s="29"/>
      <c r="ACG158" s="29"/>
      <c r="ACH158" s="29"/>
      <c r="ACI158" s="29"/>
      <c r="ACJ158" s="29"/>
      <c r="ACK158" s="29"/>
      <c r="ACL158" s="29"/>
      <c r="ACM158" s="29"/>
      <c r="ACN158" s="29"/>
      <c r="ACO158" s="29"/>
      <c r="ACP158" s="29"/>
      <c r="ACQ158" s="29"/>
      <c r="ACR158" s="29"/>
      <c r="ACS158" s="29"/>
      <c r="ACT158" s="29"/>
      <c r="ACU158" s="29"/>
      <c r="ACV158" s="29"/>
      <c r="ACW158" s="29"/>
      <c r="ACX158" s="29"/>
      <c r="ACY158" s="29"/>
      <c r="ACZ158" s="29"/>
      <c r="ADA158" s="29"/>
      <c r="ADB158" s="29"/>
      <c r="ADC158" s="29"/>
      <c r="ADD158" s="29"/>
      <c r="ADE158" s="29"/>
      <c r="ADF158" s="29"/>
      <c r="ADG158" s="29"/>
      <c r="ADH158" s="29"/>
      <c r="ADI158" s="29"/>
      <c r="ADJ158" s="29"/>
      <c r="ADK158" s="29"/>
      <c r="ADL158" s="29"/>
      <c r="ADM158" s="29"/>
      <c r="ADN158" s="29"/>
      <c r="ADO158" s="29"/>
      <c r="ADP158" s="29"/>
      <c r="ADQ158" s="29"/>
      <c r="ADR158" s="29"/>
      <c r="ADS158" s="29"/>
      <c r="ADT158" s="29"/>
      <c r="ADU158" s="29"/>
      <c r="ADV158" s="29"/>
      <c r="ADW158" s="29"/>
      <c r="ADX158" s="29"/>
      <c r="ADY158" s="29"/>
      <c r="ADZ158" s="29"/>
      <c r="AEA158" s="29"/>
      <c r="AEB158" s="29"/>
      <c r="AEC158" s="29"/>
      <c r="AED158" s="29"/>
      <c r="AEE158" s="29"/>
      <c r="AEF158" s="29"/>
      <c r="AEG158" s="29"/>
      <c r="AEH158" s="29"/>
      <c r="AEI158" s="29"/>
      <c r="AEJ158" s="29"/>
      <c r="AEK158" s="29"/>
      <c r="AEL158" s="29"/>
      <c r="AEM158" s="29"/>
      <c r="AEN158" s="29"/>
      <c r="AEO158" s="29"/>
      <c r="AEP158" s="29"/>
      <c r="AEQ158" s="29"/>
      <c r="AER158" s="29"/>
      <c r="AES158" s="29"/>
      <c r="AET158" s="29"/>
      <c r="AEU158" s="29"/>
      <c r="AEV158" s="29"/>
      <c r="AEW158" s="29"/>
      <c r="AEX158" s="29"/>
      <c r="AEY158" s="29"/>
      <c r="AEZ158" s="29"/>
      <c r="AFA158" s="29"/>
      <c r="AFB158" s="29"/>
      <c r="AFC158" s="29"/>
      <c r="AFD158" s="29"/>
      <c r="AFE158" s="29"/>
      <c r="AFF158" s="29"/>
      <c r="AFG158" s="29"/>
      <c r="AFH158" s="29"/>
      <c r="AFI158" s="29"/>
      <c r="AFJ158" s="29"/>
      <c r="AFK158" s="29"/>
      <c r="AFL158" s="29"/>
      <c r="AFM158" s="29"/>
      <c r="AFN158" s="29"/>
      <c r="AFO158" s="29"/>
      <c r="AFP158" s="29"/>
      <c r="AFQ158" s="29"/>
      <c r="AFR158" s="29"/>
      <c r="AFS158" s="29"/>
      <c r="AFT158" s="29"/>
      <c r="AFU158" s="29"/>
      <c r="AFV158" s="29"/>
      <c r="AFW158" s="29"/>
      <c r="AFX158" s="29"/>
      <c r="AFY158" s="29"/>
      <c r="AFZ158" s="29"/>
      <c r="AGA158" s="29"/>
      <c r="AGB158" s="29"/>
      <c r="AGC158" s="29"/>
      <c r="AGD158" s="29"/>
      <c r="AGE158" s="29"/>
      <c r="AGF158" s="29"/>
      <c r="AGG158" s="29"/>
      <c r="AGH158" s="29"/>
      <c r="AGI158" s="29"/>
      <c r="AGJ158" s="29"/>
      <c r="AGK158" s="29"/>
      <c r="AGL158" s="29"/>
      <c r="AGM158" s="29"/>
      <c r="AGN158" s="29"/>
      <c r="AGO158" s="29"/>
      <c r="AGP158" s="29"/>
      <c r="AGQ158" s="29"/>
      <c r="AGR158" s="29"/>
      <c r="AGS158" s="29"/>
      <c r="AGT158" s="29"/>
      <c r="AGU158" s="29"/>
      <c r="AGV158" s="29"/>
      <c r="AGW158" s="29"/>
      <c r="AGX158" s="29"/>
      <c r="AGY158" s="29"/>
      <c r="AGZ158" s="29"/>
      <c r="AHA158" s="29"/>
      <c r="AHB158" s="29"/>
      <c r="AHC158" s="29"/>
      <c r="AHD158" s="29"/>
      <c r="AHE158" s="29"/>
      <c r="AHF158" s="29"/>
      <c r="AHG158" s="29"/>
      <c r="AHH158" s="29"/>
      <c r="AHI158" s="29"/>
      <c r="AHJ158" s="29"/>
      <c r="AHK158" s="29"/>
      <c r="AHL158" s="29"/>
      <c r="AHM158" s="29"/>
      <c r="AHN158" s="29"/>
      <c r="AHO158" s="29"/>
      <c r="AHP158" s="29"/>
      <c r="AHQ158" s="29"/>
      <c r="AHR158" s="29"/>
      <c r="AHS158" s="29"/>
      <c r="AHT158" s="29"/>
      <c r="AHU158" s="29"/>
      <c r="AHV158" s="29"/>
      <c r="AHW158" s="29"/>
      <c r="AHX158" s="29"/>
      <c r="AHY158" s="29"/>
      <c r="AHZ158" s="29"/>
      <c r="AIA158" s="29"/>
      <c r="AIB158" s="29"/>
      <c r="AIC158" s="29"/>
      <c r="AID158" s="29"/>
      <c r="AIE158" s="29"/>
      <c r="AIF158" s="29"/>
      <c r="AIG158" s="29"/>
      <c r="AIH158" s="29"/>
      <c r="AII158" s="29"/>
      <c r="AIJ158" s="29"/>
      <c r="AIK158" s="29"/>
      <c r="AIL158" s="29"/>
      <c r="AIM158" s="29"/>
      <c r="AIN158" s="29"/>
      <c r="AIO158" s="29"/>
      <c r="AIP158" s="29"/>
      <c r="AIQ158" s="29"/>
      <c r="AIR158" s="29"/>
      <c r="AIS158" s="29"/>
      <c r="AIT158" s="29"/>
      <c r="AIU158" s="29"/>
      <c r="AIV158" s="29"/>
      <c r="AIW158" s="29"/>
      <c r="AIX158" s="29"/>
      <c r="AIY158" s="29"/>
      <c r="AIZ158" s="29"/>
      <c r="AJA158" s="29"/>
      <c r="AJB158" s="29"/>
      <c r="AJC158" s="29"/>
      <c r="AJD158" s="29"/>
      <c r="AJE158" s="29"/>
      <c r="AJF158" s="29"/>
      <c r="AJG158" s="29"/>
      <c r="AJH158" s="29"/>
      <c r="AJI158" s="29"/>
      <c r="AJJ158" s="29"/>
      <c r="AJK158" s="29"/>
      <c r="AJL158" s="29"/>
      <c r="AJM158" s="29"/>
      <c r="AJN158" s="29"/>
      <c r="AJO158" s="29"/>
      <c r="AJP158" s="29"/>
      <c r="AJQ158" s="29"/>
      <c r="AJR158" s="29"/>
      <c r="AJS158" s="29"/>
      <c r="AJT158" s="29"/>
      <c r="AJU158" s="29"/>
      <c r="AJV158" s="29"/>
      <c r="AJW158" s="29"/>
      <c r="AJX158" s="29"/>
      <c r="AJY158" s="29"/>
      <c r="AJZ158" s="29"/>
      <c r="AKA158" s="29"/>
      <c r="AKB158" s="29"/>
      <c r="AKC158" s="29"/>
      <c r="AKD158" s="29"/>
      <c r="AKE158" s="29"/>
      <c r="AKF158" s="29"/>
      <c r="AKG158" s="29"/>
      <c r="AKH158" s="29"/>
      <c r="AKI158" s="29"/>
      <c r="AKJ158" s="29"/>
      <c r="AKK158" s="29"/>
      <c r="AKL158" s="29"/>
      <c r="AKM158" s="29"/>
      <c r="AKN158" s="29"/>
      <c r="AKO158" s="29"/>
      <c r="AKP158" s="29"/>
      <c r="AKQ158" s="29"/>
      <c r="AKR158" s="29"/>
      <c r="AKS158" s="29"/>
      <c r="AKT158" s="29"/>
      <c r="AKU158" s="29"/>
      <c r="AKV158" s="29"/>
      <c r="AKW158" s="29"/>
      <c r="AKX158" s="29"/>
      <c r="AKY158" s="29"/>
      <c r="AKZ158" s="29"/>
      <c r="ALA158" s="29"/>
      <c r="ALB158" s="29"/>
      <c r="ALC158" s="29"/>
      <c r="ALD158" s="29"/>
      <c r="ALE158" s="29"/>
      <c r="ALF158" s="29"/>
      <c r="ALG158" s="29"/>
      <c r="ALH158" s="29"/>
      <c r="ALI158" s="29"/>
      <c r="ALJ158" s="29"/>
      <c r="ALK158" s="29"/>
      <c r="ALL158" s="29"/>
      <c r="ALM158" s="29"/>
      <c r="ALN158" s="29"/>
      <c r="ALO158" s="29"/>
      <c r="ALP158" s="29"/>
      <c r="ALQ158" s="29"/>
      <c r="ALR158" s="29"/>
      <c r="ALS158" s="29"/>
      <c r="ALT158" s="29"/>
      <c r="ALU158" s="29"/>
      <c r="ALV158" s="29"/>
      <c r="ALW158" s="29"/>
      <c r="ALX158" s="29"/>
      <c r="ALY158" s="29"/>
      <c r="ALZ158" s="29"/>
      <c r="AMA158" s="29"/>
      <c r="AMB158" s="29"/>
      <c r="AMC158" s="29"/>
      <c r="AMD158" s="29"/>
      <c r="AME158" s="29"/>
      <c r="AMF158" s="29"/>
      <c r="AMG158" s="29"/>
      <c r="AMH158" s="29"/>
      <c r="AMI158" s="29"/>
      <c r="AMJ158" s="29"/>
      <c r="AMK158" s="29"/>
    </row>
    <row r="159" spans="1:1025" s="30" customFormat="1" ht="27.75" customHeight="1">
      <c r="A159" s="133" t="s">
        <v>21</v>
      </c>
      <c r="B159" s="256" t="s">
        <v>50</v>
      </c>
      <c r="C159" s="257"/>
      <c r="D159" s="257"/>
      <c r="E159" s="257"/>
      <c r="F159" s="258"/>
      <c r="G159" s="166">
        <f>G144</f>
        <v>2018.4</v>
      </c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29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9"/>
      <c r="FI159" s="29"/>
      <c r="FJ159" s="29"/>
      <c r="FK159" s="29"/>
      <c r="FL159" s="29"/>
      <c r="FM159" s="29"/>
      <c r="FN159" s="29"/>
      <c r="FO159" s="29"/>
      <c r="FP159" s="29"/>
      <c r="FQ159" s="29"/>
      <c r="FR159" s="29"/>
      <c r="FS159" s="29"/>
      <c r="FT159" s="29"/>
      <c r="FU159" s="29"/>
      <c r="FV159" s="29"/>
      <c r="FW159" s="29"/>
      <c r="FX159" s="29"/>
      <c r="FY159" s="29"/>
      <c r="FZ159" s="29"/>
      <c r="GA159" s="29"/>
      <c r="GB159" s="29"/>
      <c r="GC159" s="29"/>
      <c r="GD159" s="29"/>
      <c r="GE159" s="29"/>
      <c r="GF159" s="29"/>
      <c r="GG159" s="29"/>
      <c r="GH159" s="29"/>
      <c r="GI159" s="29"/>
      <c r="GJ159" s="29"/>
      <c r="GK159" s="29"/>
      <c r="GL159" s="29"/>
      <c r="GM159" s="29"/>
      <c r="GN159" s="29"/>
      <c r="GO159" s="29"/>
      <c r="GP159" s="29"/>
      <c r="GQ159" s="29"/>
      <c r="GR159" s="29"/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29"/>
      <c r="HD159" s="29"/>
      <c r="HE159" s="29"/>
      <c r="HF159" s="29"/>
      <c r="HG159" s="29"/>
      <c r="HH159" s="29"/>
      <c r="HI159" s="29"/>
      <c r="HJ159" s="29"/>
      <c r="HK159" s="29"/>
      <c r="HL159" s="29"/>
      <c r="HM159" s="29"/>
      <c r="HN159" s="29"/>
      <c r="HO159" s="29"/>
      <c r="HP159" s="29"/>
      <c r="HQ159" s="29"/>
      <c r="HR159" s="29"/>
      <c r="HS159" s="29"/>
      <c r="HT159" s="29"/>
      <c r="HU159" s="29"/>
      <c r="HV159" s="29"/>
      <c r="HW159" s="29"/>
      <c r="HX159" s="29"/>
      <c r="HY159" s="29"/>
      <c r="HZ159" s="29"/>
      <c r="IA159" s="29"/>
      <c r="IB159" s="29"/>
      <c r="IC159" s="29"/>
      <c r="ID159" s="29"/>
      <c r="IE159" s="29"/>
      <c r="IF159" s="29"/>
      <c r="IG159" s="29"/>
      <c r="IH159" s="29"/>
      <c r="II159" s="29"/>
      <c r="IJ159" s="29"/>
      <c r="IK159" s="29"/>
      <c r="IL159" s="29"/>
      <c r="IM159" s="29"/>
      <c r="IN159" s="29"/>
      <c r="IO159" s="29"/>
      <c r="IP159" s="29"/>
      <c r="IQ159" s="29"/>
      <c r="IR159" s="29"/>
      <c r="IS159" s="29"/>
      <c r="IT159" s="29"/>
      <c r="IU159" s="29"/>
      <c r="IV159" s="29"/>
      <c r="IW159" s="29"/>
      <c r="IX159" s="29"/>
      <c r="IY159" s="29"/>
      <c r="IZ159" s="29"/>
      <c r="JA159" s="29"/>
      <c r="JB159" s="29"/>
      <c r="JC159" s="29"/>
      <c r="JD159" s="29"/>
      <c r="JE159" s="29"/>
      <c r="JF159" s="29"/>
      <c r="JG159" s="29"/>
      <c r="JH159" s="29"/>
      <c r="JI159" s="29"/>
      <c r="JJ159" s="29"/>
      <c r="JK159" s="29"/>
      <c r="JL159" s="29"/>
      <c r="JM159" s="29"/>
      <c r="JN159" s="29"/>
      <c r="JO159" s="29"/>
      <c r="JP159" s="29"/>
      <c r="JQ159" s="29"/>
      <c r="JR159" s="29"/>
      <c r="JS159" s="29"/>
      <c r="JT159" s="29"/>
      <c r="JU159" s="29"/>
      <c r="JV159" s="29"/>
      <c r="JW159" s="29"/>
      <c r="JX159" s="29"/>
      <c r="JY159" s="29"/>
      <c r="JZ159" s="29"/>
      <c r="KA159" s="29"/>
      <c r="KB159" s="29"/>
      <c r="KC159" s="29"/>
      <c r="KD159" s="29"/>
      <c r="KE159" s="29"/>
      <c r="KF159" s="29"/>
      <c r="KG159" s="29"/>
      <c r="KH159" s="29"/>
      <c r="KI159" s="29"/>
      <c r="KJ159" s="29"/>
      <c r="KK159" s="29"/>
      <c r="KL159" s="29"/>
      <c r="KM159" s="29"/>
      <c r="KN159" s="29"/>
      <c r="KO159" s="29"/>
      <c r="KP159" s="29"/>
      <c r="KQ159" s="29"/>
      <c r="KR159" s="29"/>
      <c r="KS159" s="29"/>
      <c r="KT159" s="29"/>
      <c r="KU159" s="29"/>
      <c r="KV159" s="29"/>
      <c r="KW159" s="29"/>
      <c r="KX159" s="29"/>
      <c r="KY159" s="29"/>
      <c r="KZ159" s="29"/>
      <c r="LA159" s="29"/>
      <c r="LB159" s="29"/>
      <c r="LC159" s="29"/>
      <c r="LD159" s="29"/>
      <c r="LE159" s="29"/>
      <c r="LF159" s="29"/>
      <c r="LG159" s="29"/>
      <c r="LH159" s="29"/>
      <c r="LI159" s="29"/>
      <c r="LJ159" s="29"/>
      <c r="LK159" s="29"/>
      <c r="LL159" s="29"/>
      <c r="LM159" s="29"/>
      <c r="LN159" s="29"/>
      <c r="LO159" s="29"/>
      <c r="LP159" s="29"/>
      <c r="LQ159" s="29"/>
      <c r="LR159" s="29"/>
      <c r="LS159" s="29"/>
      <c r="LT159" s="29"/>
      <c r="LU159" s="29"/>
      <c r="LV159" s="29"/>
      <c r="LW159" s="29"/>
      <c r="LX159" s="29"/>
      <c r="LY159" s="29"/>
      <c r="LZ159" s="29"/>
      <c r="MA159" s="29"/>
      <c r="MB159" s="29"/>
      <c r="MC159" s="29"/>
      <c r="MD159" s="29"/>
      <c r="ME159" s="29"/>
      <c r="MF159" s="29"/>
      <c r="MG159" s="29"/>
      <c r="MH159" s="29"/>
      <c r="MI159" s="29"/>
      <c r="MJ159" s="29"/>
      <c r="MK159" s="29"/>
      <c r="ML159" s="29"/>
      <c r="MM159" s="29"/>
      <c r="MN159" s="29"/>
      <c r="MO159" s="29"/>
      <c r="MP159" s="29"/>
      <c r="MQ159" s="29"/>
      <c r="MR159" s="29"/>
      <c r="MS159" s="29"/>
      <c r="MT159" s="29"/>
      <c r="MU159" s="29"/>
      <c r="MV159" s="29"/>
      <c r="MW159" s="29"/>
      <c r="MX159" s="29"/>
      <c r="MY159" s="29"/>
      <c r="MZ159" s="29"/>
      <c r="NA159" s="29"/>
      <c r="NB159" s="29"/>
      <c r="NC159" s="29"/>
      <c r="ND159" s="29"/>
      <c r="NE159" s="29"/>
      <c r="NF159" s="29"/>
      <c r="NG159" s="29"/>
      <c r="NH159" s="29"/>
      <c r="NI159" s="29"/>
      <c r="NJ159" s="29"/>
      <c r="NK159" s="29"/>
      <c r="NL159" s="29"/>
      <c r="NM159" s="29"/>
      <c r="NN159" s="29"/>
      <c r="NO159" s="29"/>
      <c r="NP159" s="29"/>
      <c r="NQ159" s="29"/>
      <c r="NR159" s="29"/>
      <c r="NS159" s="29"/>
      <c r="NT159" s="29"/>
      <c r="NU159" s="29"/>
      <c r="NV159" s="29"/>
      <c r="NW159" s="29"/>
      <c r="NX159" s="29"/>
      <c r="NY159" s="29"/>
      <c r="NZ159" s="29"/>
      <c r="OA159" s="29"/>
      <c r="OB159" s="29"/>
      <c r="OC159" s="29"/>
      <c r="OD159" s="29"/>
      <c r="OE159" s="29"/>
      <c r="OF159" s="29"/>
      <c r="OG159" s="29"/>
      <c r="OH159" s="29"/>
      <c r="OI159" s="29"/>
      <c r="OJ159" s="29"/>
      <c r="OK159" s="29"/>
      <c r="OL159" s="29"/>
      <c r="OM159" s="29"/>
      <c r="ON159" s="29"/>
      <c r="OO159" s="29"/>
      <c r="OP159" s="29"/>
      <c r="OQ159" s="29"/>
      <c r="OR159" s="29"/>
      <c r="OS159" s="29"/>
      <c r="OT159" s="29"/>
      <c r="OU159" s="29"/>
      <c r="OV159" s="29"/>
      <c r="OW159" s="29"/>
      <c r="OX159" s="29"/>
      <c r="OY159" s="29"/>
      <c r="OZ159" s="29"/>
      <c r="PA159" s="29"/>
      <c r="PB159" s="29"/>
      <c r="PC159" s="29"/>
      <c r="PD159" s="29"/>
      <c r="PE159" s="29"/>
      <c r="PF159" s="29"/>
      <c r="PG159" s="29"/>
      <c r="PH159" s="29"/>
      <c r="PI159" s="29"/>
      <c r="PJ159" s="29"/>
      <c r="PK159" s="29"/>
      <c r="PL159" s="29"/>
      <c r="PM159" s="29"/>
      <c r="PN159" s="29"/>
      <c r="PO159" s="29"/>
      <c r="PP159" s="29"/>
      <c r="PQ159" s="29"/>
      <c r="PR159" s="29"/>
      <c r="PS159" s="29"/>
      <c r="PT159" s="29"/>
      <c r="PU159" s="29"/>
      <c r="PV159" s="29"/>
      <c r="PW159" s="29"/>
      <c r="PX159" s="29"/>
      <c r="PY159" s="29"/>
      <c r="PZ159" s="29"/>
      <c r="QA159" s="29"/>
      <c r="QB159" s="29"/>
      <c r="QC159" s="29"/>
      <c r="QD159" s="29"/>
      <c r="QE159" s="29"/>
      <c r="QF159" s="29"/>
      <c r="QG159" s="29"/>
      <c r="QH159" s="29"/>
      <c r="QI159" s="29"/>
      <c r="QJ159" s="29"/>
      <c r="QK159" s="29"/>
      <c r="QL159" s="29"/>
      <c r="QM159" s="29"/>
      <c r="QN159" s="29"/>
      <c r="QO159" s="29"/>
      <c r="QP159" s="29"/>
      <c r="QQ159" s="29"/>
      <c r="QR159" s="29"/>
      <c r="QS159" s="29"/>
      <c r="QT159" s="29"/>
      <c r="QU159" s="29"/>
      <c r="QV159" s="29"/>
      <c r="QW159" s="29"/>
      <c r="QX159" s="29"/>
      <c r="QY159" s="29"/>
      <c r="QZ159" s="29"/>
      <c r="RA159" s="29"/>
      <c r="RB159" s="29"/>
      <c r="RC159" s="29"/>
      <c r="RD159" s="29"/>
      <c r="RE159" s="29"/>
      <c r="RF159" s="29"/>
      <c r="RG159" s="29"/>
      <c r="RH159" s="29"/>
      <c r="RI159" s="29"/>
      <c r="RJ159" s="29"/>
      <c r="RK159" s="29"/>
      <c r="RL159" s="29"/>
      <c r="RM159" s="29"/>
      <c r="RN159" s="29"/>
      <c r="RO159" s="29"/>
      <c r="RP159" s="29"/>
      <c r="RQ159" s="29"/>
      <c r="RR159" s="29"/>
      <c r="RS159" s="29"/>
      <c r="RT159" s="29"/>
      <c r="RU159" s="29"/>
      <c r="RV159" s="29"/>
      <c r="RW159" s="29"/>
      <c r="RX159" s="29"/>
      <c r="RY159" s="29"/>
      <c r="RZ159" s="29"/>
      <c r="SA159" s="29"/>
      <c r="SB159" s="29"/>
      <c r="SC159" s="29"/>
      <c r="SD159" s="29"/>
      <c r="SE159" s="29"/>
      <c r="SF159" s="29"/>
      <c r="SG159" s="29"/>
      <c r="SH159" s="29"/>
      <c r="SI159" s="29"/>
      <c r="SJ159" s="29"/>
      <c r="SK159" s="29"/>
      <c r="SL159" s="29"/>
      <c r="SM159" s="29"/>
      <c r="SN159" s="29"/>
      <c r="SO159" s="29"/>
      <c r="SP159" s="29"/>
      <c r="SQ159" s="29"/>
      <c r="SR159" s="29"/>
      <c r="SS159" s="29"/>
      <c r="ST159" s="29"/>
      <c r="SU159" s="29"/>
      <c r="SV159" s="29"/>
      <c r="SW159" s="29"/>
      <c r="SX159" s="29"/>
      <c r="SY159" s="29"/>
      <c r="SZ159" s="29"/>
      <c r="TA159" s="29"/>
      <c r="TB159" s="29"/>
      <c r="TC159" s="29"/>
      <c r="TD159" s="29"/>
      <c r="TE159" s="29"/>
      <c r="TF159" s="29"/>
      <c r="TG159" s="29"/>
      <c r="TH159" s="29"/>
      <c r="TI159" s="29"/>
      <c r="TJ159" s="29"/>
      <c r="TK159" s="29"/>
      <c r="TL159" s="29"/>
      <c r="TM159" s="29"/>
      <c r="TN159" s="29"/>
      <c r="TO159" s="29"/>
      <c r="TP159" s="29"/>
      <c r="TQ159" s="29"/>
      <c r="TR159" s="29"/>
      <c r="TS159" s="29"/>
      <c r="TT159" s="29"/>
      <c r="TU159" s="29"/>
      <c r="TV159" s="29"/>
      <c r="TW159" s="29"/>
      <c r="TX159" s="29"/>
      <c r="TY159" s="29"/>
      <c r="TZ159" s="29"/>
      <c r="UA159" s="29"/>
      <c r="UB159" s="29"/>
      <c r="UC159" s="29"/>
      <c r="UD159" s="29"/>
      <c r="UE159" s="29"/>
      <c r="UF159" s="29"/>
      <c r="UG159" s="29"/>
      <c r="UH159" s="29"/>
      <c r="UI159" s="29"/>
      <c r="UJ159" s="29"/>
      <c r="UK159" s="29"/>
      <c r="UL159" s="29"/>
      <c r="UM159" s="29"/>
      <c r="UN159" s="29"/>
      <c r="UO159" s="29"/>
      <c r="UP159" s="29"/>
      <c r="UQ159" s="29"/>
      <c r="UR159" s="29"/>
      <c r="US159" s="29"/>
      <c r="UT159" s="29"/>
      <c r="UU159" s="29"/>
      <c r="UV159" s="29"/>
      <c r="UW159" s="29"/>
      <c r="UX159" s="29"/>
      <c r="UY159" s="29"/>
      <c r="UZ159" s="29"/>
      <c r="VA159" s="29"/>
      <c r="VB159" s="29"/>
      <c r="VC159" s="29"/>
      <c r="VD159" s="29"/>
      <c r="VE159" s="29"/>
      <c r="VF159" s="29"/>
      <c r="VG159" s="29"/>
      <c r="VH159" s="29"/>
      <c r="VI159" s="29"/>
      <c r="VJ159" s="29"/>
      <c r="VK159" s="29"/>
      <c r="VL159" s="29"/>
      <c r="VM159" s="29"/>
      <c r="VN159" s="29"/>
      <c r="VO159" s="29"/>
      <c r="VP159" s="29"/>
      <c r="VQ159" s="29"/>
      <c r="VR159" s="29"/>
      <c r="VS159" s="29"/>
      <c r="VT159" s="29"/>
      <c r="VU159" s="29"/>
      <c r="VV159" s="29"/>
      <c r="VW159" s="29"/>
      <c r="VX159" s="29"/>
      <c r="VY159" s="29"/>
      <c r="VZ159" s="29"/>
      <c r="WA159" s="29"/>
      <c r="WB159" s="29"/>
      <c r="WC159" s="29"/>
      <c r="WD159" s="29"/>
      <c r="WE159" s="29"/>
      <c r="WF159" s="29"/>
      <c r="WG159" s="29"/>
      <c r="WH159" s="29"/>
      <c r="WI159" s="29"/>
      <c r="WJ159" s="29"/>
      <c r="WK159" s="29"/>
      <c r="WL159" s="29"/>
      <c r="WM159" s="29"/>
      <c r="WN159" s="29"/>
      <c r="WO159" s="29"/>
      <c r="WP159" s="29"/>
      <c r="WQ159" s="29"/>
      <c r="WR159" s="29"/>
      <c r="WS159" s="29"/>
      <c r="WT159" s="29"/>
      <c r="WU159" s="29"/>
      <c r="WV159" s="29"/>
      <c r="WW159" s="29"/>
      <c r="WX159" s="29"/>
      <c r="WY159" s="29"/>
      <c r="WZ159" s="29"/>
      <c r="XA159" s="29"/>
      <c r="XB159" s="29"/>
      <c r="XC159" s="29"/>
      <c r="XD159" s="29"/>
      <c r="XE159" s="29"/>
      <c r="XF159" s="29"/>
      <c r="XG159" s="29"/>
      <c r="XH159" s="29"/>
      <c r="XI159" s="29"/>
      <c r="XJ159" s="29"/>
      <c r="XK159" s="29"/>
      <c r="XL159" s="29"/>
      <c r="XM159" s="29"/>
      <c r="XN159" s="29"/>
      <c r="XO159" s="29"/>
      <c r="XP159" s="29"/>
      <c r="XQ159" s="29"/>
      <c r="XR159" s="29"/>
      <c r="XS159" s="29"/>
      <c r="XT159" s="29"/>
      <c r="XU159" s="29"/>
      <c r="XV159" s="29"/>
      <c r="XW159" s="29"/>
      <c r="XX159" s="29"/>
      <c r="XY159" s="29"/>
      <c r="XZ159" s="29"/>
      <c r="YA159" s="29"/>
      <c r="YB159" s="29"/>
      <c r="YC159" s="29"/>
      <c r="YD159" s="29"/>
      <c r="YE159" s="29"/>
      <c r="YF159" s="29"/>
      <c r="YG159" s="29"/>
      <c r="YH159" s="29"/>
      <c r="YI159" s="29"/>
      <c r="YJ159" s="29"/>
      <c r="YK159" s="29"/>
      <c r="YL159" s="29"/>
      <c r="YM159" s="29"/>
      <c r="YN159" s="29"/>
      <c r="YO159" s="29"/>
      <c r="YP159" s="29"/>
      <c r="YQ159" s="29"/>
      <c r="YR159" s="29"/>
      <c r="YS159" s="29"/>
      <c r="YT159" s="29"/>
      <c r="YU159" s="29"/>
      <c r="YV159" s="29"/>
      <c r="YW159" s="29"/>
      <c r="YX159" s="29"/>
      <c r="YY159" s="29"/>
      <c r="YZ159" s="29"/>
      <c r="ZA159" s="29"/>
      <c r="ZB159" s="29"/>
      <c r="ZC159" s="29"/>
      <c r="ZD159" s="29"/>
      <c r="ZE159" s="29"/>
      <c r="ZF159" s="29"/>
      <c r="ZG159" s="29"/>
      <c r="ZH159" s="29"/>
      <c r="ZI159" s="29"/>
      <c r="ZJ159" s="29"/>
      <c r="ZK159" s="29"/>
      <c r="ZL159" s="29"/>
      <c r="ZM159" s="29"/>
      <c r="ZN159" s="29"/>
      <c r="ZO159" s="29"/>
      <c r="ZP159" s="29"/>
      <c r="ZQ159" s="29"/>
      <c r="ZR159" s="29"/>
      <c r="ZS159" s="29"/>
      <c r="ZT159" s="29"/>
      <c r="ZU159" s="29"/>
      <c r="ZV159" s="29"/>
      <c r="ZW159" s="29"/>
      <c r="ZX159" s="29"/>
      <c r="ZY159" s="29"/>
      <c r="ZZ159" s="29"/>
      <c r="AAA159" s="29"/>
      <c r="AAB159" s="29"/>
      <c r="AAC159" s="29"/>
      <c r="AAD159" s="29"/>
      <c r="AAE159" s="29"/>
      <c r="AAF159" s="29"/>
      <c r="AAG159" s="29"/>
      <c r="AAH159" s="29"/>
      <c r="AAI159" s="29"/>
      <c r="AAJ159" s="29"/>
      <c r="AAK159" s="29"/>
      <c r="AAL159" s="29"/>
      <c r="AAM159" s="29"/>
      <c r="AAN159" s="29"/>
      <c r="AAO159" s="29"/>
      <c r="AAP159" s="29"/>
      <c r="AAQ159" s="29"/>
      <c r="AAR159" s="29"/>
      <c r="AAS159" s="29"/>
      <c r="AAT159" s="29"/>
      <c r="AAU159" s="29"/>
      <c r="AAV159" s="29"/>
      <c r="AAW159" s="29"/>
      <c r="AAX159" s="29"/>
      <c r="AAY159" s="29"/>
      <c r="AAZ159" s="29"/>
      <c r="ABA159" s="29"/>
      <c r="ABB159" s="29"/>
      <c r="ABC159" s="29"/>
      <c r="ABD159" s="29"/>
      <c r="ABE159" s="29"/>
      <c r="ABF159" s="29"/>
      <c r="ABG159" s="29"/>
      <c r="ABH159" s="29"/>
      <c r="ABI159" s="29"/>
      <c r="ABJ159" s="29"/>
      <c r="ABK159" s="29"/>
      <c r="ABL159" s="29"/>
      <c r="ABM159" s="29"/>
      <c r="ABN159" s="29"/>
      <c r="ABO159" s="29"/>
      <c r="ABP159" s="29"/>
      <c r="ABQ159" s="29"/>
      <c r="ABR159" s="29"/>
      <c r="ABS159" s="29"/>
      <c r="ABT159" s="29"/>
      <c r="ABU159" s="29"/>
      <c r="ABV159" s="29"/>
      <c r="ABW159" s="29"/>
      <c r="ABX159" s="29"/>
      <c r="ABY159" s="29"/>
      <c r="ABZ159" s="29"/>
      <c r="ACA159" s="29"/>
      <c r="ACB159" s="29"/>
      <c r="ACC159" s="29"/>
      <c r="ACD159" s="29"/>
      <c r="ACE159" s="29"/>
      <c r="ACF159" s="29"/>
      <c r="ACG159" s="29"/>
      <c r="ACH159" s="29"/>
      <c r="ACI159" s="29"/>
      <c r="ACJ159" s="29"/>
      <c r="ACK159" s="29"/>
      <c r="ACL159" s="29"/>
      <c r="ACM159" s="29"/>
      <c r="ACN159" s="29"/>
      <c r="ACO159" s="29"/>
      <c r="ACP159" s="29"/>
      <c r="ACQ159" s="29"/>
      <c r="ACR159" s="29"/>
      <c r="ACS159" s="29"/>
      <c r="ACT159" s="29"/>
      <c r="ACU159" s="29"/>
      <c r="ACV159" s="29"/>
      <c r="ACW159" s="29"/>
      <c r="ACX159" s="29"/>
      <c r="ACY159" s="29"/>
      <c r="ACZ159" s="29"/>
      <c r="ADA159" s="29"/>
      <c r="ADB159" s="29"/>
      <c r="ADC159" s="29"/>
      <c r="ADD159" s="29"/>
      <c r="ADE159" s="29"/>
      <c r="ADF159" s="29"/>
      <c r="ADG159" s="29"/>
      <c r="ADH159" s="29"/>
      <c r="ADI159" s="29"/>
      <c r="ADJ159" s="29"/>
      <c r="ADK159" s="29"/>
      <c r="ADL159" s="29"/>
      <c r="ADM159" s="29"/>
      <c r="ADN159" s="29"/>
      <c r="ADO159" s="29"/>
      <c r="ADP159" s="29"/>
      <c r="ADQ159" s="29"/>
      <c r="ADR159" s="29"/>
      <c r="ADS159" s="29"/>
      <c r="ADT159" s="29"/>
      <c r="ADU159" s="29"/>
      <c r="ADV159" s="29"/>
      <c r="ADW159" s="29"/>
      <c r="ADX159" s="29"/>
      <c r="ADY159" s="29"/>
      <c r="ADZ159" s="29"/>
      <c r="AEA159" s="29"/>
      <c r="AEB159" s="29"/>
      <c r="AEC159" s="29"/>
      <c r="AED159" s="29"/>
      <c r="AEE159" s="29"/>
      <c r="AEF159" s="29"/>
      <c r="AEG159" s="29"/>
      <c r="AEH159" s="29"/>
      <c r="AEI159" s="29"/>
      <c r="AEJ159" s="29"/>
      <c r="AEK159" s="29"/>
      <c r="AEL159" s="29"/>
      <c r="AEM159" s="29"/>
      <c r="AEN159" s="29"/>
      <c r="AEO159" s="29"/>
      <c r="AEP159" s="29"/>
      <c r="AEQ159" s="29"/>
      <c r="AER159" s="29"/>
      <c r="AES159" s="29"/>
      <c r="AET159" s="29"/>
      <c r="AEU159" s="29"/>
      <c r="AEV159" s="29"/>
      <c r="AEW159" s="29"/>
      <c r="AEX159" s="29"/>
      <c r="AEY159" s="29"/>
      <c r="AEZ159" s="29"/>
      <c r="AFA159" s="29"/>
      <c r="AFB159" s="29"/>
      <c r="AFC159" s="29"/>
      <c r="AFD159" s="29"/>
      <c r="AFE159" s="29"/>
      <c r="AFF159" s="29"/>
      <c r="AFG159" s="29"/>
      <c r="AFH159" s="29"/>
      <c r="AFI159" s="29"/>
      <c r="AFJ159" s="29"/>
      <c r="AFK159" s="29"/>
      <c r="AFL159" s="29"/>
      <c r="AFM159" s="29"/>
      <c r="AFN159" s="29"/>
      <c r="AFO159" s="29"/>
      <c r="AFP159" s="29"/>
      <c r="AFQ159" s="29"/>
      <c r="AFR159" s="29"/>
      <c r="AFS159" s="29"/>
      <c r="AFT159" s="29"/>
      <c r="AFU159" s="29"/>
      <c r="AFV159" s="29"/>
      <c r="AFW159" s="29"/>
      <c r="AFX159" s="29"/>
      <c r="AFY159" s="29"/>
      <c r="AFZ159" s="29"/>
      <c r="AGA159" s="29"/>
      <c r="AGB159" s="29"/>
      <c r="AGC159" s="29"/>
      <c r="AGD159" s="29"/>
      <c r="AGE159" s="29"/>
      <c r="AGF159" s="29"/>
      <c r="AGG159" s="29"/>
      <c r="AGH159" s="29"/>
      <c r="AGI159" s="29"/>
      <c r="AGJ159" s="29"/>
      <c r="AGK159" s="29"/>
      <c r="AGL159" s="29"/>
      <c r="AGM159" s="29"/>
      <c r="AGN159" s="29"/>
      <c r="AGO159" s="29"/>
      <c r="AGP159" s="29"/>
      <c r="AGQ159" s="29"/>
      <c r="AGR159" s="29"/>
      <c r="AGS159" s="29"/>
      <c r="AGT159" s="29"/>
      <c r="AGU159" s="29"/>
      <c r="AGV159" s="29"/>
      <c r="AGW159" s="29"/>
      <c r="AGX159" s="29"/>
      <c r="AGY159" s="29"/>
      <c r="AGZ159" s="29"/>
      <c r="AHA159" s="29"/>
      <c r="AHB159" s="29"/>
      <c r="AHC159" s="29"/>
      <c r="AHD159" s="29"/>
      <c r="AHE159" s="29"/>
      <c r="AHF159" s="29"/>
      <c r="AHG159" s="29"/>
      <c r="AHH159" s="29"/>
      <c r="AHI159" s="29"/>
      <c r="AHJ159" s="29"/>
      <c r="AHK159" s="29"/>
      <c r="AHL159" s="29"/>
      <c r="AHM159" s="29"/>
      <c r="AHN159" s="29"/>
      <c r="AHO159" s="29"/>
      <c r="AHP159" s="29"/>
      <c r="AHQ159" s="29"/>
      <c r="AHR159" s="29"/>
      <c r="AHS159" s="29"/>
      <c r="AHT159" s="29"/>
      <c r="AHU159" s="29"/>
      <c r="AHV159" s="29"/>
      <c r="AHW159" s="29"/>
      <c r="AHX159" s="29"/>
      <c r="AHY159" s="29"/>
      <c r="AHZ159" s="29"/>
      <c r="AIA159" s="29"/>
      <c r="AIB159" s="29"/>
      <c r="AIC159" s="29"/>
      <c r="AID159" s="29"/>
      <c r="AIE159" s="29"/>
      <c r="AIF159" s="29"/>
      <c r="AIG159" s="29"/>
      <c r="AIH159" s="29"/>
      <c r="AII159" s="29"/>
      <c r="AIJ159" s="29"/>
      <c r="AIK159" s="29"/>
      <c r="AIL159" s="29"/>
      <c r="AIM159" s="29"/>
      <c r="AIN159" s="29"/>
      <c r="AIO159" s="29"/>
      <c r="AIP159" s="29"/>
      <c r="AIQ159" s="29"/>
      <c r="AIR159" s="29"/>
      <c r="AIS159" s="29"/>
      <c r="AIT159" s="29"/>
      <c r="AIU159" s="29"/>
      <c r="AIV159" s="29"/>
      <c r="AIW159" s="29"/>
      <c r="AIX159" s="29"/>
      <c r="AIY159" s="29"/>
      <c r="AIZ159" s="29"/>
      <c r="AJA159" s="29"/>
      <c r="AJB159" s="29"/>
      <c r="AJC159" s="29"/>
      <c r="AJD159" s="29"/>
      <c r="AJE159" s="29"/>
      <c r="AJF159" s="29"/>
      <c r="AJG159" s="29"/>
      <c r="AJH159" s="29"/>
      <c r="AJI159" s="29"/>
      <c r="AJJ159" s="29"/>
      <c r="AJK159" s="29"/>
      <c r="AJL159" s="29"/>
      <c r="AJM159" s="29"/>
      <c r="AJN159" s="29"/>
      <c r="AJO159" s="29"/>
      <c r="AJP159" s="29"/>
      <c r="AJQ159" s="29"/>
      <c r="AJR159" s="29"/>
      <c r="AJS159" s="29"/>
      <c r="AJT159" s="29"/>
      <c r="AJU159" s="29"/>
      <c r="AJV159" s="29"/>
      <c r="AJW159" s="29"/>
      <c r="AJX159" s="29"/>
      <c r="AJY159" s="29"/>
      <c r="AJZ159" s="29"/>
      <c r="AKA159" s="29"/>
      <c r="AKB159" s="29"/>
      <c r="AKC159" s="29"/>
      <c r="AKD159" s="29"/>
      <c r="AKE159" s="29"/>
      <c r="AKF159" s="29"/>
      <c r="AKG159" s="29"/>
      <c r="AKH159" s="29"/>
      <c r="AKI159" s="29"/>
      <c r="AKJ159" s="29"/>
      <c r="AKK159" s="29"/>
      <c r="AKL159" s="29"/>
      <c r="AKM159" s="29"/>
      <c r="AKN159" s="29"/>
      <c r="AKO159" s="29"/>
      <c r="AKP159" s="29"/>
      <c r="AKQ159" s="29"/>
      <c r="AKR159" s="29"/>
      <c r="AKS159" s="29"/>
      <c r="AKT159" s="29"/>
      <c r="AKU159" s="29"/>
      <c r="AKV159" s="29"/>
      <c r="AKW159" s="29"/>
      <c r="AKX159" s="29"/>
      <c r="AKY159" s="29"/>
      <c r="AKZ159" s="29"/>
      <c r="ALA159" s="29"/>
      <c r="ALB159" s="29"/>
      <c r="ALC159" s="29"/>
      <c r="ALD159" s="29"/>
      <c r="ALE159" s="29"/>
      <c r="ALF159" s="29"/>
      <c r="ALG159" s="29"/>
      <c r="ALH159" s="29"/>
      <c r="ALI159" s="29"/>
      <c r="ALJ159" s="29"/>
      <c r="ALK159" s="29"/>
      <c r="ALL159" s="29"/>
      <c r="ALM159" s="29"/>
      <c r="ALN159" s="29"/>
      <c r="ALO159" s="29"/>
      <c r="ALP159" s="29"/>
      <c r="ALQ159" s="29"/>
      <c r="ALR159" s="29"/>
      <c r="ALS159" s="29"/>
      <c r="ALT159" s="29"/>
      <c r="ALU159" s="29"/>
      <c r="ALV159" s="29"/>
      <c r="ALW159" s="29"/>
      <c r="ALX159" s="29"/>
      <c r="ALY159" s="29"/>
      <c r="ALZ159" s="29"/>
      <c r="AMA159" s="29"/>
      <c r="AMB159" s="29"/>
      <c r="AMC159" s="29"/>
      <c r="AMD159" s="29"/>
      <c r="AME159" s="29"/>
      <c r="AMF159" s="29"/>
      <c r="AMG159" s="29"/>
      <c r="AMH159" s="29"/>
      <c r="AMI159" s="29"/>
      <c r="AMJ159" s="29"/>
      <c r="AMK159" s="29"/>
    </row>
    <row r="160" spans="1:1025">
      <c r="A160" s="273" t="s">
        <v>221</v>
      </c>
      <c r="B160" s="274"/>
      <c r="C160" s="274"/>
      <c r="D160" s="274"/>
      <c r="E160" s="274"/>
      <c r="F160" s="275"/>
      <c r="G160" s="239">
        <f>SUM(G158:G159)</f>
        <v>7990.4041666666653</v>
      </c>
      <c r="H160" s="40"/>
    </row>
    <row r="161" spans="1:8" ht="15.75">
      <c r="A161" s="262" t="s">
        <v>222</v>
      </c>
      <c r="B161" s="263"/>
      <c r="C161" s="263"/>
      <c r="D161" s="263"/>
      <c r="E161" s="263"/>
      <c r="F161" s="264"/>
      <c r="G161" s="240">
        <f>G160*F16</f>
        <v>7990.4041666666653</v>
      </c>
      <c r="H161" s="241">
        <f>G161*12</f>
        <v>95884.849999999977</v>
      </c>
    </row>
    <row r="162" spans="1:8">
      <c r="A162" s="21"/>
      <c r="B162" s="61"/>
      <c r="C162" s="32"/>
      <c r="D162" s="39"/>
      <c r="E162" s="39"/>
      <c r="F162" s="39"/>
      <c r="G162" s="39"/>
    </row>
    <row r="163" spans="1:8">
      <c r="D163" s="39"/>
      <c r="E163" s="39"/>
      <c r="F163" s="39"/>
      <c r="G163" s="39"/>
    </row>
    <row r="164" spans="1:8">
      <c r="D164" s="39"/>
      <c r="E164" s="39"/>
      <c r="F164" s="39"/>
      <c r="G164" s="39"/>
    </row>
  </sheetData>
  <mergeCells count="181">
    <mergeCell ref="B96:F96"/>
    <mergeCell ref="A101:G101"/>
    <mergeCell ref="A72:A74"/>
    <mergeCell ref="B72:B74"/>
    <mergeCell ref="B106:F106"/>
    <mergeCell ref="D143:E143"/>
    <mergeCell ref="B133:E133"/>
    <mergeCell ref="B135:E135"/>
    <mergeCell ref="A136:F136"/>
    <mergeCell ref="B137:E137"/>
    <mergeCell ref="A82:G82"/>
    <mergeCell ref="B84:F84"/>
    <mergeCell ref="B85:F85"/>
    <mergeCell ref="B86:F86"/>
    <mergeCell ref="B120:F120"/>
    <mergeCell ref="A119:G119"/>
    <mergeCell ref="B121:F121"/>
    <mergeCell ref="B122:F122"/>
    <mergeCell ref="A123:F123"/>
    <mergeCell ref="B92:F92"/>
    <mergeCell ref="B93:F93"/>
    <mergeCell ref="B94:F94"/>
    <mergeCell ref="B157:F157"/>
    <mergeCell ref="H139:I139"/>
    <mergeCell ref="E8:F8"/>
    <mergeCell ref="B109:F109"/>
    <mergeCell ref="B110:F110"/>
    <mergeCell ref="B111:F111"/>
    <mergeCell ref="B112:F112"/>
    <mergeCell ref="B116:F116"/>
    <mergeCell ref="E57:F57"/>
    <mergeCell ref="E61:F61"/>
    <mergeCell ref="A61:D61"/>
    <mergeCell ref="B63:G63"/>
    <mergeCell ref="B66:G66"/>
    <mergeCell ref="B67:F67"/>
    <mergeCell ref="C71:D71"/>
    <mergeCell ref="G68:G71"/>
    <mergeCell ref="B57:D57"/>
    <mergeCell ref="B62:G62"/>
    <mergeCell ref="A68:A71"/>
    <mergeCell ref="C68:D68"/>
    <mergeCell ref="A140:A141"/>
    <mergeCell ref="A102:G102"/>
    <mergeCell ref="B153:F153"/>
    <mergeCell ref="B97:F97"/>
    <mergeCell ref="B75:F75"/>
    <mergeCell ref="B83:F83"/>
    <mergeCell ref="A87:F87"/>
    <mergeCell ref="G72:G74"/>
    <mergeCell ref="E72:F72"/>
    <mergeCell ref="B76:F76"/>
    <mergeCell ref="B77:F77"/>
    <mergeCell ref="A98:F98"/>
    <mergeCell ref="A152:F152"/>
    <mergeCell ref="A126:G126"/>
    <mergeCell ref="B127:F127"/>
    <mergeCell ref="B128:F128"/>
    <mergeCell ref="B129:F129"/>
    <mergeCell ref="A130:F130"/>
    <mergeCell ref="A132:G132"/>
    <mergeCell ref="A138:F138"/>
    <mergeCell ref="B139:E139"/>
    <mergeCell ref="A117:F117"/>
    <mergeCell ref="A104:D104"/>
    <mergeCell ref="E104:F104"/>
    <mergeCell ref="B124:G124"/>
    <mergeCell ref="B143:C143"/>
    <mergeCell ref="A134:F134"/>
    <mergeCell ref="B115:F115"/>
    <mergeCell ref="A1:G1"/>
    <mergeCell ref="A2:G2"/>
    <mergeCell ref="B4:G4"/>
    <mergeCell ref="A5:G5"/>
    <mergeCell ref="B11:D11"/>
    <mergeCell ref="B10:D10"/>
    <mergeCell ref="E10:G10"/>
    <mergeCell ref="B24:F24"/>
    <mergeCell ref="A6:B6"/>
    <mergeCell ref="B23:F23"/>
    <mergeCell ref="A14:G14"/>
    <mergeCell ref="A15:C15"/>
    <mergeCell ref="D15:E15"/>
    <mergeCell ref="F15:G15"/>
    <mergeCell ref="A16:C17"/>
    <mergeCell ref="D16:E17"/>
    <mergeCell ref="F16:G17"/>
    <mergeCell ref="A21:G21"/>
    <mergeCell ref="A19:G19"/>
    <mergeCell ref="B3:D3"/>
    <mergeCell ref="F3:G3"/>
    <mergeCell ref="A20:G20"/>
    <mergeCell ref="C6:G6"/>
    <mergeCell ref="B12:E12"/>
    <mergeCell ref="B26:F26"/>
    <mergeCell ref="E60:F60"/>
    <mergeCell ref="B58:D58"/>
    <mergeCell ref="B59:D59"/>
    <mergeCell ref="B48:G48"/>
    <mergeCell ref="F12:G12"/>
    <mergeCell ref="A7:B7"/>
    <mergeCell ref="C7:G7"/>
    <mergeCell ref="A8:C8"/>
    <mergeCell ref="A9:G9"/>
    <mergeCell ref="E11:G11"/>
    <mergeCell ref="A18:G18"/>
    <mergeCell ref="B13:F13"/>
    <mergeCell ref="B22:F22"/>
    <mergeCell ref="B60:D60"/>
    <mergeCell ref="A78:F78"/>
    <mergeCell ref="B79:G79"/>
    <mergeCell ref="C73:D73"/>
    <mergeCell ref="C74:D74"/>
    <mergeCell ref="E74:F74"/>
    <mergeCell ref="B25:F25"/>
    <mergeCell ref="C72:D72"/>
    <mergeCell ref="B47:G47"/>
    <mergeCell ref="E33:F33"/>
    <mergeCell ref="B33:D33"/>
    <mergeCell ref="A32:G32"/>
    <mergeCell ref="B34:F34"/>
    <mergeCell ref="B37:F37"/>
    <mergeCell ref="A38:F38"/>
    <mergeCell ref="B39:G39"/>
    <mergeCell ref="A42:G42"/>
    <mergeCell ref="E71:F71"/>
    <mergeCell ref="B52:D52"/>
    <mergeCell ref="B53:D53"/>
    <mergeCell ref="B29:G29"/>
    <mergeCell ref="B44:F44"/>
    <mergeCell ref="B45:F45"/>
    <mergeCell ref="A46:F46"/>
    <mergeCell ref="B43:F43"/>
    <mergeCell ref="B140:C141"/>
    <mergeCell ref="D140:E140"/>
    <mergeCell ref="D141:E141"/>
    <mergeCell ref="B142:C142"/>
    <mergeCell ref="D142:E142"/>
    <mergeCell ref="B154:F154"/>
    <mergeCell ref="B51:G51"/>
    <mergeCell ref="E53:F53"/>
    <mergeCell ref="E52:F52"/>
    <mergeCell ref="C69:D69"/>
    <mergeCell ref="C70:D70"/>
    <mergeCell ref="B55:D55"/>
    <mergeCell ref="E58:F58"/>
    <mergeCell ref="E59:F59"/>
    <mergeCell ref="B68:B71"/>
    <mergeCell ref="E70:F70"/>
    <mergeCell ref="E68:F68"/>
    <mergeCell ref="E69:F69"/>
    <mergeCell ref="E54:F54"/>
    <mergeCell ref="E55:F55"/>
    <mergeCell ref="E56:F56"/>
    <mergeCell ref="B54:D54"/>
    <mergeCell ref="B56:D56"/>
    <mergeCell ref="B91:F91"/>
    <mergeCell ref="A151:G151"/>
    <mergeCell ref="B27:F27"/>
    <mergeCell ref="B28:F28"/>
    <mergeCell ref="B35:F35"/>
    <mergeCell ref="B36:F36"/>
    <mergeCell ref="B155:F155"/>
    <mergeCell ref="B156:F156"/>
    <mergeCell ref="A113:F113"/>
    <mergeCell ref="A161:F161"/>
    <mergeCell ref="B95:F95"/>
    <mergeCell ref="E73:F73"/>
    <mergeCell ref="A90:G90"/>
    <mergeCell ref="A158:F158"/>
    <mergeCell ref="B159:F159"/>
    <mergeCell ref="A160:F160"/>
    <mergeCell ref="B107:F107"/>
    <mergeCell ref="B108:F108"/>
    <mergeCell ref="A144:F144"/>
    <mergeCell ref="B145:G145"/>
    <mergeCell ref="A146:A148"/>
    <mergeCell ref="B146:B148"/>
    <mergeCell ref="C146:D146"/>
    <mergeCell ref="C147:D147"/>
    <mergeCell ref="C148:D148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>
      <selection activeCell="M18" sqref="M18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" customWidth="1"/>
  </cols>
  <sheetData>
    <row r="1" spans="1:7" ht="15.75">
      <c r="A1" s="522" t="s">
        <v>213</v>
      </c>
      <c r="B1" s="522"/>
      <c r="C1" s="522"/>
      <c r="D1" s="522"/>
      <c r="E1" s="522"/>
      <c r="F1" s="522"/>
      <c r="G1" s="522"/>
    </row>
    <row r="2" spans="1:7" ht="15.75">
      <c r="A2" s="523" t="s">
        <v>212</v>
      </c>
      <c r="B2" s="523"/>
      <c r="C2" s="523"/>
      <c r="D2" s="523"/>
      <c r="E2" s="523"/>
      <c r="F2" s="523"/>
      <c r="G2" s="523"/>
    </row>
    <row r="3" spans="1:7">
      <c r="A3" s="524" t="s">
        <v>52</v>
      </c>
      <c r="B3" s="525" t="s">
        <v>119</v>
      </c>
      <c r="C3" s="526" t="s">
        <v>120</v>
      </c>
      <c r="D3" s="526" t="s">
        <v>121</v>
      </c>
      <c r="E3" s="525" t="s">
        <v>122</v>
      </c>
      <c r="F3" s="527" t="s">
        <v>211</v>
      </c>
      <c r="G3" s="527" t="s">
        <v>123</v>
      </c>
    </row>
    <row r="4" spans="1:7">
      <c r="A4" s="524"/>
      <c r="B4" s="525"/>
      <c r="C4" s="526"/>
      <c r="D4" s="526"/>
      <c r="E4" s="525"/>
      <c r="F4" s="527"/>
      <c r="G4" s="527"/>
    </row>
    <row r="5" spans="1:7" ht="30">
      <c r="A5" s="134" t="s">
        <v>216</v>
      </c>
      <c r="B5" s="238" t="s">
        <v>225</v>
      </c>
      <c r="C5" s="135" t="s">
        <v>31</v>
      </c>
      <c r="D5" s="136">
        <v>89.3</v>
      </c>
      <c r="E5" s="137">
        <v>12</v>
      </c>
      <c r="F5" s="138">
        <v>2</v>
      </c>
      <c r="G5" s="139">
        <f>(D5*F5)/12</f>
        <v>14.883333333333333</v>
      </c>
    </row>
    <row r="6" spans="1:7">
      <c r="A6" s="134" t="s">
        <v>215</v>
      </c>
      <c r="B6" s="142" t="s">
        <v>225</v>
      </c>
      <c r="C6" s="135" t="s">
        <v>31</v>
      </c>
      <c r="D6" s="140">
        <v>9.01</v>
      </c>
      <c r="E6" s="135">
        <v>12</v>
      </c>
      <c r="F6" s="138">
        <v>1</v>
      </c>
      <c r="G6" s="139">
        <f>(D6*F6)/12</f>
        <v>0.75083333333333335</v>
      </c>
    </row>
    <row r="7" spans="1:7">
      <c r="A7" s="520" t="s">
        <v>223</v>
      </c>
      <c r="B7" s="520"/>
      <c r="C7" s="520"/>
      <c r="D7" s="520"/>
      <c r="E7" s="520"/>
      <c r="F7" s="520"/>
      <c r="G7" s="141">
        <f>SUM(G5:G6)</f>
        <v>15.634166666666665</v>
      </c>
    </row>
    <row r="8" spans="1:7">
      <c r="A8" s="521"/>
      <c r="B8" s="521"/>
      <c r="C8" s="521"/>
      <c r="D8" s="521"/>
      <c r="E8" s="521"/>
      <c r="F8" s="521"/>
      <c r="G8" s="521"/>
    </row>
    <row r="9" spans="1:7">
      <c r="A9" s="519" t="s">
        <v>124</v>
      </c>
      <c r="B9" s="519"/>
      <c r="C9" s="519"/>
      <c r="D9" s="519"/>
      <c r="E9" s="519"/>
      <c r="F9" s="519"/>
      <c r="G9" s="519"/>
    </row>
  </sheetData>
  <mergeCells count="12">
    <mergeCell ref="A9:G9"/>
    <mergeCell ref="A7:F7"/>
    <mergeCell ref="A8:G8"/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M43"/>
  <sheetViews>
    <sheetView topLeftCell="A25" workbookViewId="0">
      <selection activeCell="M12" sqref="M12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12" width="9.140625" style="1"/>
    <col min="13" max="13" width="13.85546875" style="1" bestFit="1" customWidth="1"/>
    <col min="14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13" ht="12.75">
      <c r="A1" s="543" t="s">
        <v>54</v>
      </c>
      <c r="B1" s="543"/>
      <c r="C1" s="543"/>
      <c r="D1" s="543"/>
      <c r="E1" s="543"/>
      <c r="F1" s="543"/>
      <c r="G1" s="543"/>
      <c r="H1" s="543"/>
      <c r="I1" s="543"/>
    </row>
    <row r="2" spans="1:13" ht="12.75">
      <c r="A2" s="543" t="s">
        <v>159</v>
      </c>
      <c r="B2" s="543"/>
      <c r="C2" s="543"/>
      <c r="D2" s="543"/>
      <c r="E2" s="543"/>
      <c r="F2" s="543"/>
      <c r="G2" s="543"/>
      <c r="H2" s="543"/>
      <c r="I2" s="543"/>
    </row>
    <row r="3" spans="1:13" ht="12.75">
      <c r="A3" s="221"/>
      <c r="B3" s="221"/>
      <c r="C3" s="221"/>
      <c r="D3" s="221"/>
      <c r="E3" s="221"/>
      <c r="F3" s="221"/>
      <c r="G3" s="221"/>
      <c r="H3" s="221"/>
      <c r="I3" s="221"/>
    </row>
    <row r="4" spans="1:13" ht="12.75">
      <c r="A4" s="221"/>
      <c r="B4" s="221"/>
      <c r="C4" s="221"/>
      <c r="D4" s="221"/>
      <c r="E4" s="221"/>
      <c r="F4" s="221"/>
      <c r="G4" s="221"/>
      <c r="H4" s="221"/>
      <c r="I4" s="221"/>
    </row>
    <row r="5" spans="1:13" ht="44.25" customHeight="1">
      <c r="A5" s="544" t="s">
        <v>160</v>
      </c>
      <c r="B5" s="544"/>
      <c r="C5" s="544"/>
      <c r="D5" s="544" t="s">
        <v>190</v>
      </c>
      <c r="E5" s="544"/>
      <c r="F5" s="544" t="s">
        <v>161</v>
      </c>
      <c r="G5" s="544"/>
      <c r="H5" s="544" t="s">
        <v>191</v>
      </c>
      <c r="I5" s="544"/>
    </row>
    <row r="6" spans="1:13" ht="43.5" customHeight="1">
      <c r="A6" s="222" t="s">
        <v>162</v>
      </c>
      <c r="B6" s="534" t="str">
        <f>'INTÉRPRETE LIBRAS 40h '!A16</f>
        <v>Tradutor e Intérprete de Libras - 40h semanais - Diurno/Noturno</v>
      </c>
      <c r="C6" s="535"/>
      <c r="D6" s="529">
        <f>'INTÉRPRETE LIBRAS 40h '!G160</f>
        <v>7990.4041666666653</v>
      </c>
      <c r="E6" s="530"/>
      <c r="F6" s="531">
        <f>'INTÉRPRETE LIBRAS 40h '!F16</f>
        <v>1</v>
      </c>
      <c r="G6" s="532"/>
      <c r="H6" s="529">
        <f>D6*F6</f>
        <v>7990.4041666666653</v>
      </c>
      <c r="I6" s="530"/>
    </row>
    <row r="7" spans="1:13" ht="12.75">
      <c r="A7" s="528" t="s">
        <v>224</v>
      </c>
      <c r="B7" s="528"/>
      <c r="C7" s="528"/>
      <c r="D7" s="528"/>
      <c r="E7" s="528"/>
      <c r="F7" s="528"/>
      <c r="G7" s="528"/>
      <c r="H7" s="546">
        <f>SUM(H6:H6)</f>
        <v>7990.4041666666653</v>
      </c>
      <c r="I7" s="546"/>
    </row>
    <row r="8" spans="1:13" ht="29.25" customHeight="1">
      <c r="A8" s="223"/>
      <c r="B8" s="223"/>
      <c r="C8" s="223"/>
      <c r="D8" s="224"/>
      <c r="E8" s="224"/>
      <c r="F8" s="223"/>
      <c r="G8" s="223"/>
      <c r="H8" s="224"/>
      <c r="I8" s="225"/>
    </row>
    <row r="9" spans="1:13" ht="19.5" customHeight="1">
      <c r="A9" s="547" t="s">
        <v>168</v>
      </c>
      <c r="B9" s="547"/>
      <c r="C9" s="547"/>
      <c r="D9" s="547"/>
      <c r="E9" s="547"/>
      <c r="F9" s="547"/>
      <c r="G9" s="547"/>
      <c r="H9" s="547"/>
      <c r="I9" s="547"/>
    </row>
    <row r="10" spans="1:13" ht="19.5" customHeight="1">
      <c r="A10" s="528" t="s">
        <v>97</v>
      </c>
      <c r="B10" s="528"/>
      <c r="C10" s="528"/>
      <c r="D10" s="528"/>
      <c r="E10" s="528"/>
      <c r="F10" s="528"/>
      <c r="G10" s="528"/>
      <c r="H10" s="528"/>
      <c r="I10" s="226" t="s">
        <v>18</v>
      </c>
    </row>
    <row r="11" spans="1:13" ht="19.5" customHeight="1">
      <c r="A11" s="545" t="s">
        <v>8</v>
      </c>
      <c r="B11" s="533" t="s">
        <v>169</v>
      </c>
      <c r="C11" s="533"/>
      <c r="D11" s="533"/>
      <c r="E11" s="552" t="s">
        <v>214</v>
      </c>
      <c r="F11" s="553"/>
      <c r="G11" s="553"/>
      <c r="H11" s="554"/>
      <c r="I11" s="558">
        <f>H6</f>
        <v>7990.4041666666653</v>
      </c>
    </row>
    <row r="12" spans="1:13" ht="19.5" customHeight="1">
      <c r="A12" s="545"/>
      <c r="B12" s="533"/>
      <c r="C12" s="533"/>
      <c r="D12" s="533"/>
      <c r="E12" s="555"/>
      <c r="F12" s="556"/>
      <c r="G12" s="556"/>
      <c r="H12" s="557"/>
      <c r="I12" s="559"/>
    </row>
    <row r="13" spans="1:13" ht="20.25" customHeight="1">
      <c r="A13" s="227" t="s">
        <v>10</v>
      </c>
      <c r="B13" s="548" t="s">
        <v>170</v>
      </c>
      <c r="C13" s="550"/>
      <c r="D13" s="550"/>
      <c r="E13" s="550"/>
      <c r="F13" s="550"/>
      <c r="G13" s="550"/>
      <c r="H13" s="549"/>
      <c r="I13" s="228">
        <f>SUM(I11:I11)</f>
        <v>7990.4041666666653</v>
      </c>
    </row>
    <row r="14" spans="1:13" ht="20.25" customHeight="1">
      <c r="A14" s="227" t="s">
        <v>12</v>
      </c>
      <c r="B14" s="531" t="s">
        <v>171</v>
      </c>
      <c r="C14" s="551"/>
      <c r="D14" s="551"/>
      <c r="E14" s="551"/>
      <c r="F14" s="551"/>
      <c r="G14" s="551"/>
      <c r="H14" s="532"/>
      <c r="I14" s="229">
        <v>12</v>
      </c>
      <c r="M14" s="242"/>
    </row>
    <row r="15" spans="1:13" ht="22.5" customHeight="1">
      <c r="A15" s="227" t="s">
        <v>13</v>
      </c>
      <c r="B15" s="548" t="s">
        <v>172</v>
      </c>
      <c r="C15" s="550"/>
      <c r="D15" s="550"/>
      <c r="E15" s="550"/>
      <c r="F15" s="550"/>
      <c r="G15" s="550"/>
      <c r="H15" s="549"/>
      <c r="I15" s="230">
        <f>I13*I14</f>
        <v>95884.849999999977</v>
      </c>
    </row>
    <row r="16" spans="1:13" ht="30" customHeight="1">
      <c r="A16" s="231"/>
      <c r="B16" s="231"/>
      <c r="C16" s="231"/>
      <c r="D16" s="232"/>
      <c r="E16" s="232"/>
      <c r="F16" s="233"/>
      <c r="G16" s="233"/>
      <c r="H16" s="232"/>
      <c r="I16" s="232"/>
    </row>
    <row r="17" spans="1:9" ht="12" customHeight="1">
      <c r="A17" s="542" t="s">
        <v>55</v>
      </c>
      <c r="B17" s="542"/>
      <c r="C17" s="542"/>
      <c r="D17" s="542"/>
      <c r="E17" s="542"/>
      <c r="F17" s="542"/>
      <c r="G17" s="542"/>
      <c r="H17" s="542"/>
      <c r="I17" s="542"/>
    </row>
    <row r="18" spans="1:9" ht="12.75">
      <c r="A18" s="234"/>
      <c r="B18" s="234"/>
      <c r="C18" s="234"/>
      <c r="D18" s="234"/>
      <c r="E18" s="234"/>
      <c r="F18" s="234"/>
      <c r="G18" s="234"/>
      <c r="H18" s="234"/>
      <c r="I18" s="234"/>
    </row>
    <row r="19" spans="1:9" ht="12.75">
      <c r="A19" s="539" t="s">
        <v>173</v>
      </c>
      <c r="B19" s="539"/>
      <c r="C19" s="539"/>
      <c r="D19" s="539"/>
      <c r="E19" s="539"/>
      <c r="F19" s="539"/>
      <c r="G19" s="539"/>
      <c r="H19" s="539"/>
      <c r="I19" s="539"/>
    </row>
    <row r="20" spans="1:9" ht="12.75">
      <c r="A20" s="234"/>
      <c r="B20" s="234"/>
      <c r="C20" s="234"/>
      <c r="D20" s="234"/>
      <c r="E20" s="234"/>
      <c r="F20" s="234"/>
      <c r="G20" s="234"/>
      <c r="H20" s="234"/>
      <c r="I20" s="234"/>
    </row>
    <row r="21" spans="1:9" ht="32.25" customHeight="1">
      <c r="A21" s="537" t="s">
        <v>56</v>
      </c>
      <c r="B21" s="537"/>
      <c r="C21" s="537"/>
      <c r="D21" s="537"/>
      <c r="E21" s="537"/>
      <c r="F21" s="537"/>
      <c r="G21" s="537"/>
      <c r="H21" s="537"/>
      <c r="I21" s="537"/>
    </row>
    <row r="22" spans="1:9" ht="12.75">
      <c r="A22" s="234"/>
      <c r="B22" s="234"/>
      <c r="C22" s="234"/>
      <c r="D22" s="234"/>
      <c r="E22" s="234"/>
      <c r="F22" s="234"/>
      <c r="G22" s="234"/>
      <c r="H22" s="234"/>
      <c r="I22" s="234"/>
    </row>
    <row r="23" spans="1:9" ht="17.25" customHeight="1">
      <c r="A23" s="538" t="s">
        <v>57</v>
      </c>
      <c r="B23" s="538"/>
      <c r="C23" s="538"/>
      <c r="D23" s="538"/>
      <c r="E23" s="538"/>
      <c r="F23" s="538"/>
      <c r="G23" s="538"/>
      <c r="H23" s="538"/>
      <c r="I23" s="538"/>
    </row>
    <row r="24" spans="1:9" ht="12.75">
      <c r="A24" s="234"/>
      <c r="B24" s="234"/>
      <c r="C24" s="234"/>
      <c r="D24" s="234"/>
      <c r="E24" s="234"/>
      <c r="F24" s="234"/>
      <c r="G24" s="234"/>
      <c r="H24" s="234"/>
      <c r="I24" s="234"/>
    </row>
    <row r="25" spans="1:9" ht="27.75" customHeight="1">
      <c r="A25" s="538" t="s">
        <v>58</v>
      </c>
      <c r="B25" s="538"/>
      <c r="C25" s="538"/>
      <c r="D25" s="538"/>
      <c r="E25" s="538"/>
      <c r="F25" s="538"/>
      <c r="G25" s="538"/>
      <c r="H25" s="538"/>
      <c r="I25" s="538"/>
    </row>
    <row r="26" spans="1:9" ht="12.75">
      <c r="A26" s="234"/>
      <c r="B26" s="234"/>
      <c r="C26" s="234"/>
      <c r="D26" s="234"/>
      <c r="E26" s="234"/>
      <c r="F26" s="234"/>
      <c r="G26" s="234"/>
      <c r="H26" s="234"/>
      <c r="I26" s="234"/>
    </row>
    <row r="27" spans="1:9" ht="16.5" customHeight="1">
      <c r="A27" s="539" t="s">
        <v>59</v>
      </c>
      <c r="B27" s="539"/>
      <c r="C27" s="539"/>
      <c r="D27" s="539"/>
      <c r="E27" s="539"/>
      <c r="F27" s="539"/>
      <c r="G27" s="539"/>
      <c r="H27" s="539"/>
      <c r="I27" s="539"/>
    </row>
    <row r="28" spans="1:9" ht="12.75">
      <c r="A28" s="234"/>
      <c r="B28" s="234"/>
      <c r="C28" s="234"/>
      <c r="D28" s="234"/>
      <c r="E28" s="234"/>
      <c r="F28" s="234"/>
      <c r="G28" s="234"/>
      <c r="H28" s="234"/>
      <c r="I28" s="234"/>
    </row>
    <row r="29" spans="1:9" ht="12.75">
      <c r="A29" s="234" t="s">
        <v>60</v>
      </c>
      <c r="B29" s="234"/>
      <c r="C29" s="234"/>
      <c r="D29" s="234"/>
      <c r="E29" s="234"/>
      <c r="F29" s="234"/>
      <c r="G29" s="234"/>
      <c r="H29" s="234"/>
      <c r="I29" s="234"/>
    </row>
    <row r="30" spans="1:9" ht="12.75">
      <c r="A30" s="234"/>
      <c r="B30" s="234"/>
      <c r="C30" s="234"/>
      <c r="D30" s="234"/>
      <c r="E30" s="234"/>
      <c r="F30" s="234"/>
      <c r="G30" s="234"/>
      <c r="H30" s="234"/>
      <c r="I30" s="234"/>
    </row>
    <row r="31" spans="1:9" ht="12.75">
      <c r="A31" s="540" t="s">
        <v>174</v>
      </c>
      <c r="B31" s="540"/>
      <c r="C31" s="541"/>
      <c r="D31" s="541"/>
      <c r="E31" s="541"/>
      <c r="F31" s="541"/>
      <c r="G31" s="541"/>
      <c r="H31" s="541"/>
      <c r="I31" s="541"/>
    </row>
    <row r="32" spans="1:9">
      <c r="A32" s="200"/>
      <c r="B32" s="200"/>
      <c r="C32" s="200"/>
      <c r="D32" s="200"/>
      <c r="E32" s="200"/>
      <c r="F32" s="200"/>
      <c r="G32" s="200"/>
      <c r="H32" s="200"/>
      <c r="I32" s="200"/>
    </row>
    <row r="36" spans="1:6">
      <c r="A36" s="2"/>
      <c r="B36" s="2"/>
      <c r="C36" s="2"/>
      <c r="D36" s="2"/>
      <c r="E36" s="2"/>
      <c r="F36" s="2"/>
    </row>
    <row r="38" spans="1:6">
      <c r="A38" s="536" t="s">
        <v>61</v>
      </c>
      <c r="B38" s="536"/>
      <c r="C38" s="536"/>
      <c r="D38" s="536"/>
      <c r="E38" s="536"/>
      <c r="F38" s="536"/>
    </row>
    <row r="39" spans="1:6">
      <c r="A39" s="536"/>
      <c r="B39" s="536"/>
      <c r="C39" s="536"/>
      <c r="D39" s="536"/>
      <c r="E39" s="536"/>
      <c r="F39" s="536"/>
    </row>
    <row r="40" spans="1:6">
      <c r="A40" s="536"/>
      <c r="B40" s="536"/>
      <c r="C40" s="536"/>
      <c r="D40" s="536"/>
      <c r="E40" s="536"/>
      <c r="F40" s="536"/>
    </row>
    <row r="41" spans="1:6">
      <c r="A41" s="536"/>
      <c r="B41" s="536"/>
      <c r="C41" s="536"/>
      <c r="D41" s="536"/>
      <c r="E41" s="536"/>
      <c r="F41" s="536"/>
    </row>
    <row r="42" spans="1:6">
      <c r="A42" s="536"/>
      <c r="B42" s="536"/>
      <c r="C42" s="536"/>
      <c r="D42" s="536"/>
      <c r="E42" s="536"/>
      <c r="F42" s="536"/>
    </row>
    <row r="43" spans="1:6">
      <c r="A43" s="536"/>
      <c r="B43" s="536"/>
      <c r="C43" s="536"/>
      <c r="D43" s="536"/>
      <c r="E43" s="536"/>
      <c r="F43" s="536"/>
    </row>
  </sheetData>
  <mergeCells count="31">
    <mergeCell ref="B14:H14"/>
    <mergeCell ref="E11:H12"/>
    <mergeCell ref="I11:I12"/>
    <mergeCell ref="B15:H15"/>
    <mergeCell ref="A17:I17"/>
    <mergeCell ref="A19:I19"/>
    <mergeCell ref="A1:I1"/>
    <mergeCell ref="A2:I2"/>
    <mergeCell ref="A5:C5"/>
    <mergeCell ref="D5:E5"/>
    <mergeCell ref="F5:G5"/>
    <mergeCell ref="H5:I5"/>
    <mergeCell ref="A11:A12"/>
    <mergeCell ref="B13:H13"/>
    <mergeCell ref="H6:I6"/>
    <mergeCell ref="A7:G7"/>
    <mergeCell ref="H7:I7"/>
    <mergeCell ref="A9:I9"/>
    <mergeCell ref="A38:F43"/>
    <mergeCell ref="A21:I21"/>
    <mergeCell ref="A23:I23"/>
    <mergeCell ref="A25:I25"/>
    <mergeCell ref="A27:I27"/>
    <mergeCell ref="A31:B31"/>
    <mergeCell ref="C31:G31"/>
    <mergeCell ref="H31:I31"/>
    <mergeCell ref="A10:H10"/>
    <mergeCell ref="D6:E6"/>
    <mergeCell ref="F6:G6"/>
    <mergeCell ref="B6:C6"/>
    <mergeCell ref="B11:D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INTÉRPRETE LIBRAS 40h </vt:lpstr>
      <vt:lpstr>UNIFORMES</vt:lpstr>
      <vt:lpstr>RESUMO DA PROPOSTA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Pamela</cp:lastModifiedBy>
  <cp:revision>0</cp:revision>
  <cp:lastPrinted>2018-03-19T19:52:22Z</cp:lastPrinted>
  <dcterms:created xsi:type="dcterms:W3CDTF">2013-09-30T16:27:09Z</dcterms:created>
  <dcterms:modified xsi:type="dcterms:W3CDTF">2020-08-05T19:27:19Z</dcterms:modified>
  <dc:language>pt-BR</dc:language>
</cp:coreProperties>
</file>